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danmarksnatur-my.sharepoint.com/personal/marie_dn_dk/Documents/Skrivebord/"/>
    </mc:Choice>
  </mc:AlternateContent>
  <xr:revisionPtr revIDLastSave="32" documentId="8_{EE8DF032-71D1-4409-A337-305CBAF4DCDC}" xr6:coauthVersionLast="47" xr6:coauthVersionMax="47" xr10:uidLastSave="{D4889AB8-F1D8-47F0-8FBD-EFB688755190}"/>
  <bookViews>
    <workbookView xWindow="-120" yWindow="-120" windowWidth="29040" windowHeight="15720" xr2:uid="{38E07C7D-08F0-401D-9AB0-6FEC9650E8DD}"/>
  </bookViews>
  <sheets>
    <sheet name="Refusionsskema" sheetId="1" r:id="rId1"/>
    <sheet name="Lister" sheetId="2" state="hidden" r:id="rId2"/>
    <sheet name="Lopslag" sheetId="4" state="hidden" r:id="rId3"/>
    <sheet name="Satser" sheetId="5" state="hidden" r:id="rId4"/>
  </sheets>
  <externalReferences>
    <externalReference r:id="rId5"/>
  </externalReferences>
  <definedNames>
    <definedName name="Afd.nr.">[1]Afdelinger!$A$3:$A$103</definedName>
    <definedName name="Afdelingsudgifter">Lister!$D$19:$D$29</definedName>
    <definedName name="Andet">Lister!$P$19</definedName>
    <definedName name="Andet_Skriv_i_kommentar_felt">Lister!$AG$38</definedName>
    <definedName name="Blåt_Guld">Lister!$I$19</definedName>
    <definedName name="Blåt_Guld_">Lister!$O$38:$O$136</definedName>
    <definedName name="Bornholm">Lister!#REF!</definedName>
    <definedName name="DN_Projektpulje">Lister!$E$19</definedName>
    <definedName name="DN_Ung">Lister!$M$38:$M$41</definedName>
    <definedName name="FLOR_ungestrategi">Lister!$H$19</definedName>
    <definedName name="Fyn">Lister!$H$38:$H$48</definedName>
    <definedName name="Hovedbestyrelse">Lister!$L$19</definedName>
    <definedName name="Hovedbestyrelse_">Lister!$Z$38</definedName>
    <definedName name="ISOBRO">Lister!$F$19</definedName>
    <definedName name="ISOBRO_2024">Lister!$N$38:$N$136</definedName>
    <definedName name="ISOBRO_2025">Lister!$N$38:$N$85</definedName>
    <definedName name="IT_udvalg">Lister!$AF$38</definedName>
    <definedName name="Mjljøfagligt_Udvalg">Lister!$AB$38</definedName>
    <definedName name="Naturens_Universitet">Lister!$N$19</definedName>
    <definedName name="Naturens_Universitet_">Lister!$X$38</definedName>
    <definedName name="Naturfagligt_Udvalg">Lister!$AC$38</definedName>
    <definedName name="Netværk">Lister!$K$19</definedName>
    <definedName name="Netværk_">Lister!$Y$38:$Y$47</definedName>
    <definedName name="Nordjylland">Lister!$J$38:$J$47</definedName>
    <definedName name="Nordsjælland">Lister!$G$38:$G$48</definedName>
    <definedName name="Organisationsudvalget">Lister!$AE$38</definedName>
    <definedName name="Planfagligt_Udvalg">Lister!$AD$38</definedName>
    <definedName name="Projektpulje">Lister!$L$38</definedName>
    <definedName name="Region_Sjælland">Lister!$K$38:$K$54</definedName>
    <definedName name="Repræsentantskab">Lister!$M$19</definedName>
    <definedName name="Repræsentantskab_">Lister!$AA$38</definedName>
    <definedName name="Samrråd_Fyn">Lister!$W$38</definedName>
    <definedName name="Samråd">Lister!$J$19:$J$27</definedName>
    <definedName name="Samråd_Nordjylland">Lister!$P$38</definedName>
    <definedName name="Samråd_NordsjællandBornholm">Lister!$U$38</definedName>
    <definedName name="Samråd_Sjælland">Lister!$T$38</definedName>
    <definedName name="Samråd_Storkøbenhavn">Lister!$V$38</definedName>
    <definedName name="Samråd_Sydjylland">Lister!$S$38</definedName>
    <definedName name="Samråd_Vestjylland">Lister!$Q$38</definedName>
    <definedName name="Samråd_Østjylland">Lister!$R$38</definedName>
    <definedName name="Storkøbenhavn">Lister!$E$38:$E$52</definedName>
    <definedName name="Sydjylland">Lister!$I$38:$I$49</definedName>
    <definedName name="Type">Lister!$D$2:$D$15</definedName>
    <definedName name="Typeomk">Lister!$F$2:$F$5</definedName>
    <definedName name="_xlnm.Print_Area" localSheetId="0">Refusionsskema!$A$1:$H$43</definedName>
    <definedName name="Udvalg">Lister!$O$19:$O$23</definedName>
    <definedName name="Vestjylland">Lister!$F$38:$F$45</definedName>
    <definedName name="VILD">Lister!$G$19</definedName>
    <definedName name="Østjylland">Lister!$D$38:$D$48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B17" i="1" s="1"/>
  <c r="G27" i="1"/>
  <c r="G23" i="1"/>
  <c r="E35" i="1"/>
  <c r="D35" i="1"/>
  <c r="H23" i="1"/>
  <c r="H24" i="1"/>
  <c r="H25" i="1"/>
  <c r="H26" i="1"/>
  <c r="H27" i="1"/>
  <c r="H28" i="1"/>
  <c r="H29" i="1"/>
  <c r="H30" i="1"/>
  <c r="H31" i="1"/>
  <c r="H32" i="1"/>
  <c r="H33" i="1"/>
  <c r="H34" i="1"/>
  <c r="H22" i="1"/>
  <c r="G24" i="1"/>
  <c r="G25" i="1"/>
  <c r="G26" i="1"/>
  <c r="G28" i="1"/>
  <c r="G29" i="1"/>
  <c r="G30" i="1"/>
  <c r="G31" i="1"/>
  <c r="G32" i="1"/>
  <c r="G33" i="1"/>
  <c r="G34" i="1"/>
  <c r="G22" i="1"/>
  <c r="G21" i="1"/>
  <c r="D36" i="1" l="1"/>
  <c r="C14" i="1"/>
  <c r="C16" i="1" l="1"/>
  <c r="C15" i="1"/>
  <c r="H20" i="1"/>
  <c r="H21" i="1" l="1"/>
</calcChain>
</file>

<file path=xl/sharedStrings.xml><?xml version="1.0" encoding="utf-8"?>
<sst xmlns="http://schemas.openxmlformats.org/spreadsheetml/2006/main" count="800" uniqueCount="345">
  <si>
    <t>Guide til anvendelse af refusionsskema</t>
  </si>
  <si>
    <t xml:space="preserve">          Refusionsskema</t>
  </si>
  <si>
    <t>Udfyld skemaet og send det sammen med de relevante bilag til dn@rejsebilag.dk</t>
  </si>
  <si>
    <t>Navn</t>
  </si>
  <si>
    <t>CPR-nummer</t>
  </si>
  <si>
    <t>Kun et krav ved kørselsrefusion og honorar</t>
  </si>
  <si>
    <t>Farven på felterne afgør, hvilke type felt det er:</t>
  </si>
  <si>
    <t>Adresse</t>
  </si>
  <si>
    <t>=</t>
  </si>
  <si>
    <t>Du skal selv udfylde dette felt med relevant information</t>
  </si>
  <si>
    <t>Postnr og by</t>
  </si>
  <si>
    <t>Du skal vælge den relevente type i rullelisten</t>
  </si>
  <si>
    <t>E-mail</t>
  </si>
  <si>
    <t>Du skal IKKE skrive noget i dette felt.</t>
  </si>
  <si>
    <t>Telefonnummer</t>
  </si>
  <si>
    <t>Registrerings- og kontonummer</t>
  </si>
  <si>
    <t>Udgiftstype</t>
  </si>
  <si>
    <t xml:space="preserve">Specifikation </t>
  </si>
  <si>
    <t>Afdeling/Netværk/Øvrige</t>
  </si>
  <si>
    <t>DN Godkender</t>
  </si>
  <si>
    <t>Dato</t>
  </si>
  <si>
    <t>Formål</t>
  </si>
  <si>
    <t>Beløb</t>
  </si>
  <si>
    <t>Kun ved kørsel:
Antal kilometer</t>
  </si>
  <si>
    <t>Kun ved kørsel:
Angiv til/fra-adressen</t>
  </si>
  <si>
    <t>Projekt</t>
  </si>
  <si>
    <t>Afdeling</t>
  </si>
  <si>
    <t>Total</t>
  </si>
  <si>
    <t xml:space="preserve">Kommentar: </t>
  </si>
  <si>
    <t>Alle PDF-fakturaer, der skal betales direkte til leverandøren, skal sendes til dn@invoiceportal.dk. Husk at gøre leverandøren opmærksom på at tilføje en kontaktperson eller lokalafdeling på fakturaren. Øvrige typer af fakturaer samt øvrige henvendelser skal sendes til regnskab@dn.dk</t>
  </si>
  <si>
    <t>Type</t>
  </si>
  <si>
    <t>Type omk.</t>
  </si>
  <si>
    <t>Vælg fra liste</t>
  </si>
  <si>
    <t>Afdelingsudgifter</t>
  </si>
  <si>
    <t>ISOBRO</t>
  </si>
  <si>
    <t>Samråd</t>
  </si>
  <si>
    <t>Netværk</t>
  </si>
  <si>
    <t>Hovedbestyrelse</t>
  </si>
  <si>
    <t>Repræsentantskab</t>
  </si>
  <si>
    <t>Udvalg</t>
  </si>
  <si>
    <t>Andet</t>
  </si>
  <si>
    <t>Østjylland</t>
  </si>
  <si>
    <t>Samråd_Nordjylland</t>
  </si>
  <si>
    <t>Netværk_</t>
  </si>
  <si>
    <t>Hovedbestyrelse_</t>
  </si>
  <si>
    <t>Repræsentantskab_</t>
  </si>
  <si>
    <t>Mjljøfagligt_Udvalg</t>
  </si>
  <si>
    <t>Andet_Skriv_i_kommentar_felt</t>
  </si>
  <si>
    <t>Storkøbenhavn</t>
  </si>
  <si>
    <t>Samråd_Vestjylland</t>
  </si>
  <si>
    <t>Naturfagligt_Udvalg</t>
  </si>
  <si>
    <t xml:space="preserve">Vestjylland </t>
  </si>
  <si>
    <t>Samråd_Østjylland</t>
  </si>
  <si>
    <t>Planfagligt_Udvalg</t>
  </si>
  <si>
    <t>Nordsjælland</t>
  </si>
  <si>
    <t>Samråd_Sydjylland</t>
  </si>
  <si>
    <t>Organisationsudvalget</t>
  </si>
  <si>
    <t>Bornholm</t>
  </si>
  <si>
    <t>Samråd_Sjælland</t>
  </si>
  <si>
    <t xml:space="preserve">Fyn </t>
  </si>
  <si>
    <t>Samråd_NordsjællandBornholm</t>
  </si>
  <si>
    <t>Sydjylland</t>
  </si>
  <si>
    <t>Samråd_Storkøbenhavn</t>
  </si>
  <si>
    <t>Nordjylland</t>
  </si>
  <si>
    <t>Samrråd_Fyn</t>
  </si>
  <si>
    <t>Region_Sjælland</t>
  </si>
  <si>
    <t>DN_Ung</t>
  </si>
  <si>
    <t>Region Sjælland</t>
  </si>
  <si>
    <t>DN Ung</t>
  </si>
  <si>
    <t>Samråd Nordjylland</t>
  </si>
  <si>
    <t>Samråd Vestjylland</t>
  </si>
  <si>
    <t>Samråd Østjylland</t>
  </si>
  <si>
    <t>Samråd Sydjylland</t>
  </si>
  <si>
    <t>Samråd Sjælland</t>
  </si>
  <si>
    <t>Samråd NordsjællandBornholm</t>
  </si>
  <si>
    <t>Samråd Storkøbenhavn</t>
  </si>
  <si>
    <t>Samrråd Fyn</t>
  </si>
  <si>
    <t>Mjljøfagligt Udvalg</t>
  </si>
  <si>
    <t>Naturfagligt Udvalg</t>
  </si>
  <si>
    <t>Planfagligt Udvalg</t>
  </si>
  <si>
    <t>Horsens</t>
  </si>
  <si>
    <t>København</t>
  </si>
  <si>
    <t>Herning</t>
  </si>
  <si>
    <t>Furesø</t>
  </si>
  <si>
    <t>Middelfart</t>
  </si>
  <si>
    <t>Haderslev</t>
  </si>
  <si>
    <t>Morsø</t>
  </si>
  <si>
    <t>Greve</t>
  </si>
  <si>
    <t>København Ung</t>
  </si>
  <si>
    <t>Organisation</t>
  </si>
  <si>
    <t>Biodiversitetsnetværk</t>
  </si>
  <si>
    <t>Skriv DN medarbejder i kommentar</t>
  </si>
  <si>
    <t>Syddjurs</t>
  </si>
  <si>
    <t>Frederiksberg</t>
  </si>
  <si>
    <t>Holstebro</t>
  </si>
  <si>
    <t>Allerød</t>
  </si>
  <si>
    <t>Assens</t>
  </si>
  <si>
    <t>Billund</t>
  </si>
  <si>
    <t>Thy</t>
  </si>
  <si>
    <t>Køge</t>
  </si>
  <si>
    <t>Aarhus Ung</t>
  </si>
  <si>
    <t>Børnenetværk</t>
  </si>
  <si>
    <t>Norddjurs</t>
  </si>
  <si>
    <t>Ballerup</t>
  </si>
  <si>
    <t>Lemvig</t>
  </si>
  <si>
    <t>Fredensborg</t>
  </si>
  <si>
    <t>Faaborg Midtfyn</t>
  </si>
  <si>
    <t>Sønderborg</t>
  </si>
  <si>
    <t>Brønderslev</t>
  </si>
  <si>
    <t>Roskilde</t>
  </si>
  <si>
    <t>Aalborg Ung</t>
  </si>
  <si>
    <t xml:space="preserve">Havnetværk </t>
  </si>
  <si>
    <t>Favrskov</t>
  </si>
  <si>
    <t>Brøndby</t>
  </si>
  <si>
    <t>Struer</t>
  </si>
  <si>
    <t>Helsingør</t>
  </si>
  <si>
    <t>Kerteminde</t>
  </si>
  <si>
    <t>Tønder</t>
  </si>
  <si>
    <t>Frederikshavn</t>
  </si>
  <si>
    <t>Solrød</t>
  </si>
  <si>
    <t xml:space="preserve">It-netværk </t>
  </si>
  <si>
    <t>Odder</t>
  </si>
  <si>
    <t>Amager</t>
  </si>
  <si>
    <t>Ikast Brande</t>
  </si>
  <si>
    <t>Hillerød</t>
  </si>
  <si>
    <t>Nyborg</t>
  </si>
  <si>
    <t>Esbjerg</t>
  </si>
  <si>
    <t>Vesthimmerland</t>
  </si>
  <si>
    <t>Odsherred</t>
  </si>
  <si>
    <t>Randers</t>
  </si>
  <si>
    <t>Gentofte</t>
  </si>
  <si>
    <t>Ringkøbing Skjern</t>
  </si>
  <si>
    <t>Hørsholm</t>
  </si>
  <si>
    <t>Odense</t>
  </si>
  <si>
    <t>Fanø</t>
  </si>
  <si>
    <t>Rebild</t>
  </si>
  <si>
    <t>Holbæk</t>
  </si>
  <si>
    <t>Klimanetværket</t>
  </si>
  <si>
    <t>Silkeborg</t>
  </si>
  <si>
    <t>Gladsaxe</t>
  </si>
  <si>
    <t>Skive</t>
  </si>
  <si>
    <t>Rudersdal</t>
  </si>
  <si>
    <t>Odense Ung</t>
  </si>
  <si>
    <t>Varde</t>
  </si>
  <si>
    <t>Mariagerfjord</t>
  </si>
  <si>
    <t>Faxe</t>
  </si>
  <si>
    <t>Kommunalpolitisk netværk</t>
  </si>
  <si>
    <t>Samsø</t>
  </si>
  <si>
    <t>Glostrup</t>
  </si>
  <si>
    <t>Viborg</t>
  </si>
  <si>
    <t>Egedal</t>
  </si>
  <si>
    <t>Svendborg</t>
  </si>
  <si>
    <t>Vejen</t>
  </si>
  <si>
    <t>Jammerbugt</t>
  </si>
  <si>
    <t>Kalundborg</t>
  </si>
  <si>
    <t>Natur- og nationalparknetværk</t>
  </si>
  <si>
    <t>Skanderborg</t>
  </si>
  <si>
    <t>Herlev</t>
  </si>
  <si>
    <t>Frederikssund</t>
  </si>
  <si>
    <t>Nordfyn</t>
  </si>
  <si>
    <t>Aabenraa</t>
  </si>
  <si>
    <t>Aalborg</t>
  </si>
  <si>
    <t>Ringsted</t>
  </si>
  <si>
    <t>Århus</t>
  </si>
  <si>
    <t>Albertslund</t>
  </si>
  <si>
    <t>Halsnæs</t>
  </si>
  <si>
    <t>Langeland</t>
  </si>
  <si>
    <t>Fredericia</t>
  </si>
  <si>
    <t>Hjørring</t>
  </si>
  <si>
    <t>Slagelse</t>
  </si>
  <si>
    <t>Naturplejenetværk</t>
  </si>
  <si>
    <t>Hedensted</t>
  </si>
  <si>
    <t>Hvidovre</t>
  </si>
  <si>
    <t>Gribskov</t>
  </si>
  <si>
    <t>Ærø</t>
  </si>
  <si>
    <t>Kolding</t>
  </si>
  <si>
    <t>Stevns</t>
  </si>
  <si>
    <t xml:space="preserve">Råstofnetværket </t>
  </si>
  <si>
    <t>Høje Taastrup</t>
  </si>
  <si>
    <t>Vejle</t>
  </si>
  <si>
    <t>Sorø</t>
  </si>
  <si>
    <t>Skovnetværk</t>
  </si>
  <si>
    <t>Lyngby Taarnbæk</t>
  </si>
  <si>
    <t>Lejre</t>
  </si>
  <si>
    <t>Rødovre</t>
  </si>
  <si>
    <t>Lolland</t>
  </si>
  <si>
    <t>Vallensbæk/Ishøj</t>
  </si>
  <si>
    <t>Næstved</t>
  </si>
  <si>
    <t>Guldborgsund</t>
  </si>
  <si>
    <t>Vordingborg</t>
  </si>
  <si>
    <t>Projektnummer</t>
  </si>
  <si>
    <t>Godkender</t>
  </si>
  <si>
    <t>Afdelning</t>
  </si>
  <si>
    <t>Afdelingsnummer</t>
  </si>
  <si>
    <t>Jenny Marie Kruse</t>
  </si>
  <si>
    <t>1101</t>
  </si>
  <si>
    <t>1102</t>
  </si>
  <si>
    <t>Anna Rask Larsen</t>
  </si>
  <si>
    <t>Sophie Lundbæk</t>
  </si>
  <si>
    <t>1147</t>
  </si>
  <si>
    <t>1151</t>
  </si>
  <si>
    <t>1153</t>
  </si>
  <si>
    <t>1155</t>
  </si>
  <si>
    <t>1157</t>
  </si>
  <si>
    <t>1159</t>
  </si>
  <si>
    <t>1161</t>
  </si>
  <si>
    <t>1163</t>
  </si>
  <si>
    <t>1165</t>
  </si>
  <si>
    <t>1167</t>
  </si>
  <si>
    <t>1169</t>
  </si>
  <si>
    <t>1173</t>
  </si>
  <si>
    <t>1175</t>
  </si>
  <si>
    <t>1187</t>
  </si>
  <si>
    <t>1190</t>
  </si>
  <si>
    <t>1201</t>
  </si>
  <si>
    <t>1210</t>
  </si>
  <si>
    <t>1217</t>
  </si>
  <si>
    <t>1219</t>
  </si>
  <si>
    <t>Rikke Friis Højland</t>
  </si>
  <si>
    <t>1223</t>
  </si>
  <si>
    <t>1230</t>
  </si>
  <si>
    <t>1240</t>
  </si>
  <si>
    <t>Daniella Humm Møller</t>
  </si>
  <si>
    <t>1250</t>
  </si>
  <si>
    <t>1253</t>
  </si>
  <si>
    <t>Mikkel Havelund</t>
  </si>
  <si>
    <t>1259</t>
  </si>
  <si>
    <t>1260</t>
  </si>
  <si>
    <t>1265</t>
  </si>
  <si>
    <t>1269</t>
  </si>
  <si>
    <t>1270</t>
  </si>
  <si>
    <t>1306</t>
  </si>
  <si>
    <t>1316</t>
  </si>
  <si>
    <t>1320</t>
  </si>
  <si>
    <t>1326</t>
  </si>
  <si>
    <t>1329</t>
  </si>
  <si>
    <t>1330</t>
  </si>
  <si>
    <t>1336</t>
  </si>
  <si>
    <t>1340</t>
  </si>
  <si>
    <t>1350</t>
  </si>
  <si>
    <t>1360</t>
  </si>
  <si>
    <t>1370</t>
  </si>
  <si>
    <t>1376</t>
  </si>
  <si>
    <t>1390</t>
  </si>
  <si>
    <t>1400</t>
  </si>
  <si>
    <t>1410</t>
  </si>
  <si>
    <t>1420</t>
  </si>
  <si>
    <t>1430</t>
  </si>
  <si>
    <t>1440</t>
  </si>
  <si>
    <t>1450</t>
  </si>
  <si>
    <t>1461</t>
  </si>
  <si>
    <t>1462</t>
  </si>
  <si>
    <t>1479</t>
  </si>
  <si>
    <t>1480</t>
  </si>
  <si>
    <t>1482</t>
  </si>
  <si>
    <t>1492</t>
  </si>
  <si>
    <t>1510</t>
  </si>
  <si>
    <t>1530</t>
  </si>
  <si>
    <t>1540</t>
  </si>
  <si>
    <t>1550</t>
  </si>
  <si>
    <t>1561</t>
  </si>
  <si>
    <t>1563</t>
  </si>
  <si>
    <t>1573</t>
  </si>
  <si>
    <t>1575</t>
  </si>
  <si>
    <t>1580</t>
  </si>
  <si>
    <t>1607</t>
  </si>
  <si>
    <t>1615</t>
  </si>
  <si>
    <t>1621</t>
  </si>
  <si>
    <t>1630</t>
  </si>
  <si>
    <t>1657</t>
  </si>
  <si>
    <t>1661</t>
  </si>
  <si>
    <t>1665</t>
  </si>
  <si>
    <t>1671</t>
  </si>
  <si>
    <t>1706</t>
  </si>
  <si>
    <t>1707</t>
  </si>
  <si>
    <t>1710</t>
  </si>
  <si>
    <t>1727</t>
  </si>
  <si>
    <t>1730</t>
  </si>
  <si>
    <t>1740</t>
  </si>
  <si>
    <t>1741</t>
  </si>
  <si>
    <t>1746</t>
  </si>
  <si>
    <t>1751</t>
  </si>
  <si>
    <t>1752</t>
  </si>
  <si>
    <t>1756</t>
  </si>
  <si>
    <t>1760</t>
  </si>
  <si>
    <t>1766</t>
  </si>
  <si>
    <t>1773</t>
  </si>
  <si>
    <t>1779</t>
  </si>
  <si>
    <t>1787</t>
  </si>
  <si>
    <t>1791</t>
  </si>
  <si>
    <t>1810</t>
  </si>
  <si>
    <t>1813</t>
  </si>
  <si>
    <t>1820</t>
  </si>
  <si>
    <t>1840</t>
  </si>
  <si>
    <t>1846</t>
  </si>
  <si>
    <t>1849</t>
  </si>
  <si>
    <t>1851</t>
  </si>
  <si>
    <t>1852</t>
  </si>
  <si>
    <t>1860</t>
  </si>
  <si>
    <t xml:space="preserve"> </t>
  </si>
  <si>
    <t>Lene Gryning</t>
  </si>
  <si>
    <t>DN_Projektpulje</t>
  </si>
  <si>
    <t>Projektpulje</t>
  </si>
  <si>
    <t>Blåt_Guld</t>
  </si>
  <si>
    <t>Blåt_Guld_</t>
  </si>
  <si>
    <t xml:space="preserve">Blåt Guld </t>
  </si>
  <si>
    <t>Naturens_Universitet</t>
  </si>
  <si>
    <t>Naturens_Universitet_</t>
  </si>
  <si>
    <t xml:space="preserve">Naturens Universitet </t>
  </si>
  <si>
    <t>100 - DN-udlæg</t>
  </si>
  <si>
    <t>260 - Kilometergodtgørelse (Frivillige)</t>
  </si>
  <si>
    <t>230 - Bestyrelsesmøder</t>
  </si>
  <si>
    <t>Udgiftstypen "230 - Bestyrelsesmøder" er til refusion for bestyrelsesmøder, hvor det er tilladt at afholde udgifter for op til 30,00 kr. pr. deltager uden at vedlægge bilag.</t>
  </si>
  <si>
    <t>280 - Honorar</t>
  </si>
  <si>
    <t>Til udbetaling</t>
  </si>
  <si>
    <t>Kilometer takst</t>
  </si>
  <si>
    <t>Område</t>
  </si>
  <si>
    <t>Skemaet kan kun indeholde udgifter for et område ad gangen. Hvis du fx både har udgifter, der skal konteres på din afdeling, og nogle, der skal konteres på fx et samråd, så skal du udfylde skemaet af to omgange.</t>
  </si>
  <si>
    <t>VILD</t>
  </si>
  <si>
    <t>ISOBRO_2025</t>
  </si>
  <si>
    <t>ISOBRO 2025</t>
  </si>
  <si>
    <t>Faaborg-Midtfyn</t>
  </si>
  <si>
    <t>Høje-Taastrup</t>
  </si>
  <si>
    <t xml:space="preserve">Kalundborg </t>
  </si>
  <si>
    <t>Lyngby-Taarbæk</t>
  </si>
  <si>
    <t>Ringkøbing-Skjern</t>
  </si>
  <si>
    <t>Skive-Salling</t>
  </si>
  <si>
    <t>Vallensbæk-Ishøj</t>
  </si>
  <si>
    <t xml:space="preserve">Aabenraa </t>
  </si>
  <si>
    <t>Aarhus</t>
  </si>
  <si>
    <t>Odense ung</t>
  </si>
  <si>
    <t>Aarhus ung</t>
  </si>
  <si>
    <t>Sats 2025</t>
  </si>
  <si>
    <t>FLOR (ungestrategi)</t>
  </si>
  <si>
    <t>FLOR_ungestrategi</t>
  </si>
  <si>
    <t xml:space="preserve">Nordsjælland og Bornholm </t>
  </si>
  <si>
    <t>DN_ung</t>
  </si>
  <si>
    <t>Vestjylland</t>
  </si>
  <si>
    <t>Ida Marxen Søndergaard</t>
  </si>
  <si>
    <t>IT Udvalg</t>
  </si>
  <si>
    <t>IT_Udvalg</t>
  </si>
  <si>
    <t>Ved kørselsafregning angives start- og slutadresse, samt det kørte antal kilometer. Kørsel i privatbil refunderes efter statens lave kilometersats, takst II, som er kr. 2,23 (2025). Refusion af kørsels- udgifter forudsætter, at du opgiver dit CPR-nummer - selvom refusionen er skattefri.</t>
  </si>
  <si>
    <t xml:space="preserve">Kira Gilling Hansen </t>
  </si>
  <si>
    <t>Kira Gilling Hansen</t>
  </si>
  <si>
    <t>Jens La Cour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</si>
</sst>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i/>
      <sz val="12"/>
      <color rgb="FFFF0000"/>
      <name val="Calibri"/>
      <family val="2"/>
      <scheme val="minor"/>
    </font>
    <font>
      <sz val="12"/>
      <color rgb="FFFF0000"/>
      <name val="Calibri"/>
      <family val="2"/>
      <scheme val="minor"/>
    </font>
    <font>
      <b/>
      <sz val="12"/>
      <color rgb="FF000000"/>
      <name val="Calibri"/>
      <family val="2"/>
      <scheme val="minor"/>
    </font>
    <font>
      <b/>
      <sz val="20"/>
      <color theme="1"/>
      <name val="Calibri"/>
      <family val="2"/>
      <scheme val="minor"/>
    </font>
    <font>
      <sz val="20"/>
      <color theme="1"/>
      <name val="Calibri"/>
      <family val="2"/>
      <scheme val="minor"/>
    </font>
    <font>
      <i/>
      <sz val="12"/>
      <color rgb="FF000000"/>
      <name val="Calibri"/>
      <family val="2"/>
      <scheme val="minor"/>
    </font>
    <font>
      <sz val="9"/>
      <color theme="1"/>
      <name val="Aptos Narrow"/>
      <family val="2"/>
    </font>
    <font>
      <sz val="9"/>
      <name val="Aptos Narrow"/>
      <family val="2"/>
    </font>
    <font>
      <sz val="12"/>
      <color theme="1"/>
      <name val="Aptos"/>
      <family val="2"/>
    </font>
    <font>
      <sz val="12"/>
      <color rgb="FF500050"/>
      <name val="Aptos"/>
      <family val="2"/>
    </font>
    <font>
      <sz val="12"/>
      <color rgb="FF000000"/>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6"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82">
    <xf numFmtId="0" fontId="0" fillId="0" borderId="0" xfId="0"/>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14" fontId="1" fillId="6" borderId="1" xfId="0" applyNumberFormat="1" applyFont="1" applyFill="1" applyBorder="1" applyAlignment="1" applyProtection="1">
      <alignment horizontal="left" vertical="center"/>
      <protection locked="0"/>
    </xf>
    <xf numFmtId="0" fontId="1" fillId="7"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4" fontId="1" fillId="6" borderId="1" xfId="0" applyNumberFormat="1"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7"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6" borderId="1"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1" fillId="7" borderId="1" xfId="0" applyFont="1" applyFill="1" applyBorder="1" applyAlignment="1" applyProtection="1">
      <alignment horizontal="left" vertical="center"/>
      <protection locked="0"/>
    </xf>
    <xf numFmtId="0" fontId="1" fillId="0" borderId="0" xfId="0" applyFont="1" applyAlignment="1">
      <alignment horizontal="left" vertical="center"/>
    </xf>
    <xf numFmtId="4" fontId="2" fillId="0" borderId="0" xfId="0" applyNumberFormat="1" applyFont="1" applyAlignment="1" applyProtection="1">
      <alignment vertical="center"/>
      <protection locked="0"/>
    </xf>
    <xf numFmtId="0" fontId="1" fillId="6" borderId="1" xfId="0" applyFont="1" applyFill="1" applyBorder="1" applyAlignment="1" applyProtection="1">
      <alignment vertical="center" wrapText="1"/>
      <protection locked="0"/>
    </xf>
    <xf numFmtId="0" fontId="5" fillId="0" borderId="0" xfId="0" quotePrefix="1" applyFont="1" applyAlignment="1">
      <alignment vertical="center"/>
    </xf>
    <xf numFmtId="0" fontId="3" fillId="2" borderId="16" xfId="0" applyFont="1" applyFill="1" applyBorder="1" applyAlignment="1">
      <alignment vertical="center"/>
    </xf>
    <xf numFmtId="0" fontId="1" fillId="0" borderId="0" xfId="0" applyFont="1" applyAlignment="1">
      <alignment vertical="center"/>
    </xf>
    <xf numFmtId="0" fontId="1" fillId="0" borderId="17" xfId="0" applyFont="1" applyBorder="1" applyAlignment="1">
      <alignment vertical="center"/>
    </xf>
    <xf numFmtId="0" fontId="1" fillId="0" borderId="16" xfId="0" applyFont="1" applyBorder="1" applyAlignment="1">
      <alignment vertical="center"/>
    </xf>
    <xf numFmtId="0" fontId="1" fillId="6" borderId="16" xfId="0" quotePrefix="1" applyFont="1" applyFill="1" applyBorder="1" applyAlignment="1">
      <alignment horizontal="right" vertical="center"/>
    </xf>
    <xf numFmtId="0" fontId="1" fillId="7" borderId="16" xfId="0" quotePrefix="1" applyFont="1" applyFill="1" applyBorder="1" applyAlignment="1">
      <alignment horizontal="right" vertical="center"/>
    </xf>
    <xf numFmtId="0" fontId="1" fillId="5" borderId="16" xfId="0" quotePrefix="1" applyFont="1" applyFill="1" applyBorder="1" applyAlignment="1">
      <alignment horizontal="right" vertical="center"/>
    </xf>
    <xf numFmtId="0" fontId="1" fillId="0" borderId="16" xfId="0" quotePrefix="1" applyFont="1" applyBorder="1" applyAlignment="1">
      <alignment horizontal="righ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5" borderId="1" xfId="0" applyFont="1" applyFill="1" applyBorder="1" applyAlignment="1">
      <alignment vertical="center"/>
    </xf>
    <xf numFmtId="14" fontId="2" fillId="5" borderId="1" xfId="0" applyNumberFormat="1" applyFont="1" applyFill="1" applyBorder="1" applyAlignment="1">
      <alignment horizontal="right" vertical="center"/>
    </xf>
    <xf numFmtId="4" fontId="2" fillId="5" borderId="9" xfId="0" applyNumberFormat="1" applyFont="1" applyFill="1" applyBorder="1" applyAlignment="1">
      <alignment vertical="center"/>
    </xf>
    <xf numFmtId="4" fontId="2" fillId="5" borderId="8" xfId="0" applyNumberFormat="1" applyFont="1" applyFill="1" applyBorder="1" applyAlignment="1">
      <alignment vertical="center"/>
    </xf>
    <xf numFmtId="0" fontId="2" fillId="5" borderId="1" xfId="0" applyFont="1" applyFill="1" applyBorder="1" applyAlignment="1">
      <alignment horizontal="left" vertical="center" wrapText="1"/>
    </xf>
    <xf numFmtId="0" fontId="1" fillId="5" borderId="1" xfId="0" applyFont="1" applyFill="1" applyBorder="1" applyAlignment="1">
      <alignment horizontal="left" vertical="center"/>
    </xf>
    <xf numFmtId="0" fontId="2" fillId="5" borderId="1" xfId="0" applyFont="1" applyFill="1" applyBorder="1" applyAlignment="1">
      <alignment vertical="center"/>
    </xf>
    <xf numFmtId="0" fontId="2" fillId="5" borderId="1" xfId="0" applyFont="1" applyFill="1" applyBorder="1" applyAlignment="1">
      <alignment vertical="center" wrapText="1"/>
    </xf>
    <xf numFmtId="14" fontId="2" fillId="5" borderId="21" xfId="0" applyNumberFormat="1" applyFont="1" applyFill="1" applyBorder="1" applyAlignment="1">
      <alignment horizontal="right" vertical="center"/>
    </xf>
    <xf numFmtId="4" fontId="2" fillId="5" borderId="2" xfId="0" applyNumberFormat="1" applyFont="1" applyFill="1" applyBorder="1" applyAlignment="1">
      <alignment vertical="center"/>
    </xf>
    <xf numFmtId="0" fontId="2" fillId="8" borderId="22" xfId="0" applyFont="1" applyFill="1" applyBorder="1" applyAlignment="1">
      <alignment vertical="center"/>
    </xf>
    <xf numFmtId="2" fontId="2" fillId="8" borderId="23" xfId="0" applyNumberFormat="1" applyFont="1" applyFill="1" applyBorder="1" applyAlignment="1">
      <alignment vertical="center"/>
    </xf>
    <xf numFmtId="0" fontId="10" fillId="3" borderId="0" xfId="0" applyFont="1" applyFill="1"/>
    <xf numFmtId="0" fontId="10" fillId="0" borderId="0" xfId="0" applyFont="1"/>
    <xf numFmtId="0" fontId="10" fillId="0" borderId="0" xfId="0" applyFont="1" applyAlignment="1">
      <alignment horizontal="right"/>
    </xf>
    <xf numFmtId="0" fontId="11" fillId="0" borderId="0" xfId="0" applyFont="1"/>
    <xf numFmtId="0" fontId="11" fillId="0" borderId="0" xfId="0" applyFont="1" applyProtection="1">
      <protection locked="0"/>
    </xf>
    <xf numFmtId="0" fontId="10" fillId="0" borderId="0" xfId="0" applyFont="1" applyProtection="1">
      <protection locked="0"/>
    </xf>
    <xf numFmtId="164" fontId="11" fillId="0" borderId="0" xfId="0" applyNumberFormat="1" applyFont="1"/>
    <xf numFmtId="164" fontId="10" fillId="0" borderId="0" xfId="0" applyNumberFormat="1" applyFont="1"/>
    <xf numFmtId="0" fontId="11" fillId="3" borderId="0" xfId="0" applyFont="1" applyFill="1"/>
    <xf numFmtId="0" fontId="10" fillId="4" borderId="7" xfId="0" applyFont="1" applyFill="1" applyBorder="1" applyAlignment="1">
      <alignment horizontal="left"/>
    </xf>
    <xf numFmtId="0" fontId="12" fillId="6" borderId="1" xfId="0" applyFont="1" applyFill="1" applyBorder="1" applyAlignment="1" applyProtection="1">
      <alignment horizontal="right" vertical="center"/>
      <protection locked="0"/>
    </xf>
    <xf numFmtId="0" fontId="13" fillId="6" borderId="1" xfId="0" applyFont="1" applyFill="1" applyBorder="1" applyAlignment="1" applyProtection="1">
      <alignment vertical="center" wrapText="1"/>
      <protection locked="0"/>
    </xf>
    <xf numFmtId="0" fontId="0" fillId="6" borderId="1" xfId="0" applyFill="1" applyBorder="1" applyAlignment="1" applyProtection="1">
      <alignment horizontal="right" vertical="center"/>
      <protection locked="0"/>
    </xf>
    <xf numFmtId="49" fontId="0" fillId="6" borderId="1" xfId="0" applyNumberFormat="1" applyFill="1" applyBorder="1" applyAlignment="1" applyProtection="1">
      <alignment horizontal="right" vertical="center"/>
      <protection locked="0"/>
    </xf>
    <xf numFmtId="0" fontId="14" fillId="7" borderId="1" xfId="0" applyFont="1" applyFill="1" applyBorder="1" applyAlignment="1" applyProtection="1">
      <alignment vertical="center"/>
      <protection locked="0"/>
    </xf>
    <xf numFmtId="0" fontId="14" fillId="6" borderId="1" xfId="0" applyFont="1" applyFill="1" applyBorder="1" applyAlignment="1" applyProtection="1">
      <alignment vertical="center" wrapText="1"/>
      <protection locked="0"/>
    </xf>
    <xf numFmtId="0" fontId="15" fillId="6" borderId="1" xfId="1" applyFill="1" applyBorder="1" applyAlignment="1" applyProtection="1">
      <alignment horizontal="righ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6" borderId="2" xfId="0" applyFont="1" applyFill="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2" fillId="6" borderId="0" xfId="0" applyFont="1" applyFill="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5" xfId="0"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16" xfId="0" quotePrefix="1" applyFont="1" applyBorder="1" applyAlignment="1">
      <alignment horizontal="left" vertical="center" wrapText="1"/>
    </xf>
    <xf numFmtId="0" fontId="1" fillId="0" borderId="0" xfId="0" quotePrefix="1" applyFont="1" applyAlignment="1">
      <alignment horizontal="left" vertical="center" wrapText="1"/>
    </xf>
    <xf numFmtId="0" fontId="1" fillId="0" borderId="17" xfId="0" quotePrefix="1" applyFont="1" applyBorder="1" applyAlignment="1">
      <alignment horizontal="left" vertical="center" wrapText="1"/>
    </xf>
    <xf numFmtId="0" fontId="1" fillId="0" borderId="16" xfId="0" applyFont="1" applyBorder="1" applyAlignment="1">
      <alignment horizontal="left" vertical="top" wrapText="1"/>
    </xf>
    <xf numFmtId="0" fontId="1" fillId="0" borderId="0" xfId="0" applyFont="1" applyAlignment="1">
      <alignment horizontal="left" vertical="top" wrapText="1"/>
    </xf>
    <xf numFmtId="0" fontId="1" fillId="0" borderId="17" xfId="0" applyFont="1" applyBorder="1" applyAlignment="1">
      <alignment horizontal="left" vertical="top" wrapText="1"/>
    </xf>
  </cellXfs>
  <cellStyles count="2">
    <cellStyle name="Link" xfId="1" builtinId="8"/>
    <cellStyle name="Normal" xfId="0" builtinId="0"/>
  </cellStyles>
  <dxfs count="64">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fgColor theme="6" tint="0.39994506668294322"/>
          <bgColor theme="6" tint="0.399914548173467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167640</xdr:colOff>
      <xdr:row>3</xdr:row>
      <xdr:rowOff>280307</xdr:rowOff>
    </xdr:to>
    <xdr:pic>
      <xdr:nvPicPr>
        <xdr:cNvPr id="4" name="Billede 3">
          <a:extLst>
            <a:ext uri="{FF2B5EF4-FFF2-40B4-BE49-F238E27FC236}">
              <a16:creationId xmlns:a16="http://schemas.microsoft.com/office/drawing/2014/main" id="{84B85493-3198-7820-A444-5641E5DFB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241369" cy="1117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xdr:col>
      <xdr:colOff>304800</xdr:colOff>
      <xdr:row>35</xdr:row>
      <xdr:rowOff>78921</xdr:rowOff>
    </xdr:to>
    <xdr:sp macro="" textlink="">
      <xdr:nvSpPr>
        <xdr:cNvPr id="2" name="Control 1" hidden="1">
          <a:extLst>
            <a:ext uri="{63B3BB69-23CF-44E3-9099-C40C66FF867C}">
              <a14:compatExt xmlns:a14="http://schemas.microsoft.com/office/drawing/2010/main" spid="_x0000_s2049"/>
            </a:ext>
            <a:ext uri="{FF2B5EF4-FFF2-40B4-BE49-F238E27FC236}">
              <a16:creationId xmlns:a16="http://schemas.microsoft.com/office/drawing/2014/main" id="{2AF4160B-BA36-44E1-AF0D-99CD389FA4EF}"/>
            </a:ext>
          </a:extLst>
        </xdr:cNvPr>
        <xdr:cNvSpPr/>
      </xdr:nvSpPr>
      <xdr:spPr bwMode="auto">
        <a:xfrm>
          <a:off x="16954500" y="3048000"/>
          <a:ext cx="914400" cy="228600"/>
        </a:xfrm>
        <a:prstGeom prst="rect">
          <a:avLst/>
        </a:prstGeom>
        <a:noFill/>
        <a:ln w="9525">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dn-fil01\ts$\folders\andreas\Downloads\refusionsblanket-afdelinger-2023%20(6).xlsx" TargetMode="External"/><Relationship Id="rId1" Type="http://schemas.openxmlformats.org/officeDocument/2006/relationships/externalLinkPath" Target="file:///\\srv-dn-fil01\ts$\folders\andreas\Downloads\refusionsblanket-afdelinger-2023%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fd Refusion"/>
      <sheetName val="Afdelinger"/>
    </sheetNames>
    <sheetDataSet>
      <sheetData sheetId="0"/>
      <sheetData sheetId="1"/>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213C-AC85-4F59-B45E-C4E63349D3A0}">
  <sheetPr codeName="Sheet1">
    <pageSetUpPr fitToPage="1"/>
  </sheetPr>
  <dimension ref="A1:R43"/>
  <sheetViews>
    <sheetView showGridLines="0" tabSelected="1" zoomScale="70" zoomScaleNormal="70" zoomScaleSheetLayoutView="70" workbookViewId="0">
      <selection activeCell="C9" sqref="C9"/>
    </sheetView>
  </sheetViews>
  <sheetFormatPr defaultColWidth="9.140625" defaultRowHeight="15.75" x14ac:dyDescent="0.25"/>
  <cols>
    <col min="1" max="1" width="32.42578125" style="9" customWidth="1"/>
    <col min="2" max="2" width="45.5703125" style="9" customWidth="1"/>
    <col min="3" max="3" width="41.42578125" style="9" bestFit="1" customWidth="1"/>
    <col min="4" max="4" width="11.42578125" style="9" bestFit="1" customWidth="1"/>
    <col min="5" max="5" width="16.42578125" style="9" customWidth="1"/>
    <col min="6" max="6" width="46.42578125" style="9" customWidth="1"/>
    <col min="7" max="7" width="8.42578125" style="9" bestFit="1" customWidth="1"/>
    <col min="8" max="8" width="9.42578125" style="9" bestFit="1" customWidth="1"/>
    <col min="9" max="9" width="8.42578125" style="9" customWidth="1"/>
    <col min="10" max="12" width="9.140625" style="9"/>
    <col min="13" max="13" width="11.140625" style="9" customWidth="1"/>
    <col min="14" max="14" width="9.140625" style="9"/>
    <col min="15" max="15" width="23.5703125" style="9" hidden="1" customWidth="1"/>
    <col min="16" max="16" width="24.42578125" style="9" hidden="1" customWidth="1"/>
    <col min="17" max="17" width="10.42578125" style="9" hidden="1" customWidth="1"/>
    <col min="18" max="18" width="12" style="9" hidden="1" customWidth="1"/>
    <col min="19" max="16384" width="9.140625" style="9"/>
  </cols>
  <sheetData>
    <row r="1" spans="1:8" x14ac:dyDescent="0.25">
      <c r="C1" s="1"/>
      <c r="D1" s="1"/>
      <c r="E1" s="1"/>
    </row>
    <row r="2" spans="1:8" ht="26.25" x14ac:dyDescent="0.25">
      <c r="D2" s="57" t="s">
        <v>0</v>
      </c>
      <c r="E2" s="58"/>
      <c r="F2" s="58"/>
      <c r="G2" s="58"/>
      <c r="H2" s="59"/>
    </row>
    <row r="3" spans="1:8" ht="26.25" x14ac:dyDescent="0.25">
      <c r="A3" s="2"/>
      <c r="B3" s="8" t="s">
        <v>1</v>
      </c>
      <c r="D3" s="79" t="s">
        <v>317</v>
      </c>
      <c r="E3" s="80"/>
      <c r="F3" s="80"/>
      <c r="G3" s="80"/>
      <c r="H3" s="81"/>
    </row>
    <row r="4" spans="1:8" ht="22.5" customHeight="1" x14ac:dyDescent="0.25">
      <c r="D4" s="79"/>
      <c r="E4" s="80"/>
      <c r="F4" s="80"/>
      <c r="G4" s="80"/>
      <c r="H4" s="81"/>
    </row>
    <row r="5" spans="1:8" ht="17.25" customHeight="1" x14ac:dyDescent="0.25">
      <c r="D5" s="18" t="s">
        <v>2</v>
      </c>
      <c r="E5" s="19"/>
      <c r="F5" s="19"/>
      <c r="G5" s="19"/>
      <c r="H5" s="20"/>
    </row>
    <row r="6" spans="1:8" x14ac:dyDescent="0.25">
      <c r="A6" s="34" t="s">
        <v>3</v>
      </c>
      <c r="B6" s="52"/>
      <c r="D6" s="21"/>
      <c r="E6" s="19"/>
      <c r="F6" s="19"/>
      <c r="G6" s="19"/>
      <c r="H6" s="20"/>
    </row>
    <row r="7" spans="1:8" x14ac:dyDescent="0.25">
      <c r="A7" s="34" t="s">
        <v>4</v>
      </c>
      <c r="B7" s="10"/>
      <c r="C7" s="11" t="s">
        <v>5</v>
      </c>
      <c r="D7" s="21" t="s">
        <v>6</v>
      </c>
      <c r="E7" s="19"/>
      <c r="F7" s="19"/>
      <c r="G7" s="19"/>
      <c r="H7" s="20"/>
    </row>
    <row r="8" spans="1:8" x14ac:dyDescent="0.25">
      <c r="A8" s="34" t="s">
        <v>7</v>
      </c>
      <c r="B8" s="52"/>
      <c r="D8" s="22" t="s">
        <v>8</v>
      </c>
      <c r="E8" s="19" t="s">
        <v>9</v>
      </c>
      <c r="F8" s="19"/>
      <c r="G8" s="19"/>
      <c r="H8" s="20"/>
    </row>
    <row r="9" spans="1:8" x14ac:dyDescent="0.25">
      <c r="A9" s="34" t="s">
        <v>10</v>
      </c>
      <c r="B9" s="50"/>
      <c r="D9" s="23" t="s">
        <v>8</v>
      </c>
      <c r="E9" s="19" t="s">
        <v>11</v>
      </c>
      <c r="F9" s="19"/>
      <c r="G9" s="19"/>
      <c r="H9" s="20"/>
    </row>
    <row r="10" spans="1:8" x14ac:dyDescent="0.25">
      <c r="A10" s="35" t="s">
        <v>12</v>
      </c>
      <c r="B10" s="56"/>
      <c r="D10" s="24" t="s">
        <v>8</v>
      </c>
      <c r="E10" s="19" t="s">
        <v>13</v>
      </c>
      <c r="F10" s="19"/>
      <c r="G10" s="19"/>
      <c r="H10" s="20"/>
    </row>
    <row r="11" spans="1:8" x14ac:dyDescent="0.25">
      <c r="A11" s="35" t="s">
        <v>14</v>
      </c>
      <c r="B11" s="10"/>
      <c r="D11" s="25"/>
      <c r="E11" s="19"/>
      <c r="F11" s="19"/>
      <c r="G11" s="19"/>
      <c r="H11" s="20"/>
    </row>
    <row r="12" spans="1:8" ht="18" customHeight="1" x14ac:dyDescent="0.25">
      <c r="A12" s="35" t="s">
        <v>15</v>
      </c>
      <c r="B12" s="53"/>
      <c r="D12" s="76" t="s">
        <v>312</v>
      </c>
      <c r="E12" s="77"/>
      <c r="F12" s="77"/>
      <c r="G12" s="77"/>
      <c r="H12" s="78"/>
    </row>
    <row r="13" spans="1:8" x14ac:dyDescent="0.25">
      <c r="A13" s="12"/>
      <c r="D13" s="76"/>
      <c r="E13" s="77"/>
      <c r="F13" s="77"/>
      <c r="G13" s="77"/>
      <c r="H13" s="78"/>
    </row>
    <row r="14" spans="1:8" ht="16.5" customHeight="1" x14ac:dyDescent="0.25">
      <c r="A14" s="32" t="s">
        <v>316</v>
      </c>
      <c r="B14" s="13"/>
      <c r="C14" s="17" t="str">
        <f>IF(B14="","&lt;--- Skal udfyldes ved brug af rullemenu","")</f>
        <v>&lt;--- Skal udfyldes ved brug af rullemenu</v>
      </c>
      <c r="D14" s="21"/>
      <c r="E14" s="26"/>
      <c r="F14" s="26"/>
      <c r="G14" s="26"/>
      <c r="H14" s="27"/>
    </row>
    <row r="15" spans="1:8" ht="16.5" customHeight="1" x14ac:dyDescent="0.25">
      <c r="A15" s="35" t="s">
        <v>17</v>
      </c>
      <c r="B15" s="13"/>
      <c r="C15" s="17" t="str">
        <f>IF(B15="","&lt;--- Skal udfyldes ved brug af rullemenu","")</f>
        <v>&lt;--- Skal udfyldes ved brug af rullemenu</v>
      </c>
      <c r="D15" s="70" t="s">
        <v>341</v>
      </c>
      <c r="E15" s="71"/>
      <c r="F15" s="71"/>
      <c r="G15" s="71"/>
      <c r="H15" s="72"/>
    </row>
    <row r="16" spans="1:8" x14ac:dyDescent="0.25">
      <c r="A16" s="35" t="s">
        <v>18</v>
      </c>
      <c r="B16" s="13"/>
      <c r="C16" s="17" t="str">
        <f>IF(B16="","&lt;--- Skal udfyldes ved brug af rullemenu","")</f>
        <v>&lt;--- Skal udfyldes ved brug af rullemenu</v>
      </c>
      <c r="D16" s="70"/>
      <c r="E16" s="71"/>
      <c r="F16" s="71"/>
      <c r="G16" s="71"/>
      <c r="H16" s="72"/>
    </row>
    <row r="17" spans="1:8" x14ac:dyDescent="0.25">
      <c r="A17" s="35" t="s">
        <v>19</v>
      </c>
      <c r="B17" s="33" t="str">
        <f>IFERROR(VLOOKUP(Refusionsskema!G20,Lopslag!C3:D33,2,FALSE),"")</f>
        <v/>
      </c>
      <c r="C17" s="14"/>
      <c r="D17" s="73"/>
      <c r="E17" s="74"/>
      <c r="F17" s="74"/>
      <c r="G17" s="74"/>
      <c r="H17" s="75"/>
    </row>
    <row r="19" spans="1:8" ht="47.25" x14ac:dyDescent="0.25">
      <c r="A19" s="32" t="s">
        <v>20</v>
      </c>
      <c r="B19" s="32" t="s">
        <v>16</v>
      </c>
      <c r="C19" s="32" t="s">
        <v>21</v>
      </c>
      <c r="D19" s="32" t="s">
        <v>22</v>
      </c>
      <c r="E19" s="32" t="s">
        <v>23</v>
      </c>
      <c r="F19" s="32" t="s">
        <v>24</v>
      </c>
      <c r="G19" s="32" t="s">
        <v>25</v>
      </c>
      <c r="H19" s="32" t="s">
        <v>26</v>
      </c>
    </row>
    <row r="20" spans="1:8" x14ac:dyDescent="0.25">
      <c r="A20" s="3"/>
      <c r="B20" s="4"/>
      <c r="C20" s="55"/>
      <c r="D20" s="6"/>
      <c r="E20" s="5"/>
      <c r="F20" s="51"/>
      <c r="G20" s="33" t="str">
        <f>IF(B20&lt;&gt;"",IFERROR(VLOOKUP($B$15,Lopslag!$B$3:$C$33,2,FALSE),""),"")</f>
        <v/>
      </c>
      <c r="H20" s="33" t="str">
        <f>IF(B20&lt;&gt;"",IFERROR(VLOOKUP($B$16,Lopslag!$F$2:$G$116,2,FALSE),""),"")</f>
        <v/>
      </c>
    </row>
    <row r="21" spans="1:8" x14ac:dyDescent="0.25">
      <c r="A21" s="3"/>
      <c r="B21" s="4"/>
      <c r="C21" s="55"/>
      <c r="D21" s="6"/>
      <c r="E21" s="5"/>
      <c r="F21" s="16"/>
      <c r="G21" s="33" t="str">
        <f>IF(B21&lt;&gt;"",IFERROR(VLOOKUP($B$15,Lopslag!$B$3:$C$33,2,FALSE),""),"")</f>
        <v/>
      </c>
      <c r="H21" s="33" t="str">
        <f>IF(B21&lt;&gt;"",IFERROR(VLOOKUP($B$16,Lopslag!$F$2:$G$116,2,FALSE),""),"")</f>
        <v/>
      </c>
    </row>
    <row r="22" spans="1:8" x14ac:dyDescent="0.25">
      <c r="A22" s="3"/>
      <c r="B22" s="4"/>
      <c r="C22" s="55"/>
      <c r="D22" s="6"/>
      <c r="E22" s="5"/>
      <c r="F22" s="16"/>
      <c r="G22" s="33" t="str">
        <f>IF(B22&lt;&gt;"",IFERROR(VLOOKUP($B$15,Lopslag!$B$3:$C$33,2,FALSE),""),"")</f>
        <v/>
      </c>
      <c r="H22" s="33" t="str">
        <f>IF(B22&lt;&gt;"",IFERROR(VLOOKUP($B$16,Lopslag!$F$2:$G$116,2,FALSE),""),"")</f>
        <v/>
      </c>
    </row>
    <row r="23" spans="1:8" x14ac:dyDescent="0.25">
      <c r="A23" s="3"/>
      <c r="B23" s="4"/>
      <c r="C23" s="55"/>
      <c r="D23" s="6"/>
      <c r="E23" s="5"/>
      <c r="F23" s="16"/>
      <c r="G23" s="33" t="str">
        <f>IF(B23&lt;&gt;"",IFERROR(VLOOKUP($B$15,Lopslag!$B$3:$C$33,2,FALSE),""),"")</f>
        <v/>
      </c>
      <c r="H23" s="33" t="str">
        <f>IF(B23&lt;&gt;"",IFERROR(VLOOKUP($B$16,Lopslag!$F$2:$G$116,2,FALSE),""),"")</f>
        <v/>
      </c>
    </row>
    <row r="24" spans="1:8" x14ac:dyDescent="0.25">
      <c r="A24" s="3"/>
      <c r="B24" s="4"/>
      <c r="C24" s="55"/>
      <c r="D24" s="6"/>
      <c r="E24" s="5"/>
      <c r="F24" s="16"/>
      <c r="G24" s="33" t="str">
        <f>IF(B24&lt;&gt;"",IFERROR(VLOOKUP($B$15,Lopslag!$B$3:$C$33,2,FALSE),""),"")</f>
        <v/>
      </c>
      <c r="H24" s="33" t="str">
        <f>IF(B24&lt;&gt;"",IFERROR(VLOOKUP($B$16,Lopslag!$F$2:$G$116,2,FALSE),""),"")</f>
        <v/>
      </c>
    </row>
    <row r="25" spans="1:8" x14ac:dyDescent="0.25">
      <c r="A25" s="3"/>
      <c r="B25" s="4"/>
      <c r="C25" s="55"/>
      <c r="D25" s="6"/>
      <c r="E25" s="5"/>
      <c r="F25" s="16"/>
      <c r="G25" s="33" t="str">
        <f>IF(B25&lt;&gt;"",IFERROR(VLOOKUP($B$15,Lopslag!$B$3:$C$33,2,FALSE),""),"")</f>
        <v/>
      </c>
      <c r="H25" s="33" t="str">
        <f>IF(B25&lt;&gt;"",IFERROR(VLOOKUP($B$16,Lopslag!$F$2:$G$116,2,FALSE),""),"")</f>
        <v/>
      </c>
    </row>
    <row r="26" spans="1:8" x14ac:dyDescent="0.25">
      <c r="A26" s="3"/>
      <c r="B26" s="54"/>
      <c r="C26" s="55"/>
      <c r="D26" s="6"/>
      <c r="E26" s="5"/>
      <c r="F26" s="55"/>
      <c r="G26" s="33" t="str">
        <f>IF(B26&lt;&gt;"",IFERROR(VLOOKUP($B$15,Lopslag!$B$3:$C$33,2,FALSE),""),"")</f>
        <v/>
      </c>
      <c r="H26" s="33" t="str">
        <f>IF(B26&lt;&gt;"",IFERROR(VLOOKUP($B$16,Lopslag!$F$2:$G$116,2,FALSE),""),"")</f>
        <v/>
      </c>
    </row>
    <row r="27" spans="1:8" x14ac:dyDescent="0.25">
      <c r="A27" s="3"/>
      <c r="B27" s="54"/>
      <c r="C27" s="55"/>
      <c r="D27" s="6"/>
      <c r="E27" s="5"/>
      <c r="F27" s="55"/>
      <c r="G27" s="33" t="str">
        <f>IF(B27&lt;&gt;"",IFERROR(VLOOKUP($B$15,Lopslag!$B$3:$C$33,2,FALSE),""),"")</f>
        <v/>
      </c>
      <c r="H27" s="33" t="str">
        <f>IF(B27&lt;&gt;"",IFERROR(VLOOKUP($B$16,Lopslag!$F$2:$G$116,2,FALSE),""),"")</f>
        <v/>
      </c>
    </row>
    <row r="28" spans="1:8" x14ac:dyDescent="0.25">
      <c r="A28" s="3"/>
      <c r="B28" s="54"/>
      <c r="C28" s="55"/>
      <c r="D28" s="6"/>
      <c r="E28" s="5"/>
      <c r="F28" s="55"/>
      <c r="G28" s="33" t="str">
        <f>IF(B28&lt;&gt;"",IFERROR(VLOOKUP($B$15,Lopslag!$B$3:$C$33,2,FALSE),""),"")</f>
        <v/>
      </c>
      <c r="H28" s="33" t="str">
        <f>IF(B28&lt;&gt;"",IFERROR(VLOOKUP($B$16,Lopslag!$F$2:$G$116,2,FALSE),""),"")</f>
        <v/>
      </c>
    </row>
    <row r="29" spans="1:8" x14ac:dyDescent="0.25">
      <c r="A29" s="3"/>
      <c r="B29" s="54"/>
      <c r="C29" s="55"/>
      <c r="D29" s="6"/>
      <c r="E29" s="5"/>
      <c r="F29" s="55"/>
      <c r="G29" s="33" t="str">
        <f>IF(B29&lt;&gt;"",IFERROR(VLOOKUP($B$15,Lopslag!$B$3:$C$33,2,FALSE),""),"")</f>
        <v/>
      </c>
      <c r="H29" s="33" t="str">
        <f>IF(B29&lt;&gt;"",IFERROR(VLOOKUP($B$16,Lopslag!$F$2:$G$116,2,FALSE),""),"")</f>
        <v/>
      </c>
    </row>
    <row r="30" spans="1:8" x14ac:dyDescent="0.25">
      <c r="A30" s="3"/>
      <c r="B30" s="54"/>
      <c r="C30" s="55"/>
      <c r="D30" s="6"/>
      <c r="E30" s="5"/>
      <c r="F30" s="55"/>
      <c r="G30" s="33" t="str">
        <f>IF(B30&lt;&gt;"",IFERROR(VLOOKUP($B$15,Lopslag!$B$3:$C$33,2,FALSE),""),"")</f>
        <v/>
      </c>
      <c r="H30" s="33" t="str">
        <f>IF(B30&lt;&gt;"",IFERROR(VLOOKUP($B$16,Lopslag!$F$2:$G$116,2,FALSE),""),"")</f>
        <v/>
      </c>
    </row>
    <row r="31" spans="1:8" x14ac:dyDescent="0.25">
      <c r="A31" s="3"/>
      <c r="B31" s="54"/>
      <c r="C31" s="55"/>
      <c r="D31" s="6"/>
      <c r="E31" s="5"/>
      <c r="F31" s="55"/>
      <c r="G31" s="33" t="str">
        <f>IF(B31&lt;&gt;"",IFERROR(VLOOKUP($B$15,Lopslag!$B$3:$C$33,2,FALSE),""),"")</f>
        <v/>
      </c>
      <c r="H31" s="33" t="str">
        <f>IF(B31&lt;&gt;"",IFERROR(VLOOKUP($B$16,Lopslag!$F$2:$G$116,2,FALSE),""),"")</f>
        <v/>
      </c>
    </row>
    <row r="32" spans="1:8" x14ac:dyDescent="0.25">
      <c r="A32" s="3"/>
      <c r="B32" s="54"/>
      <c r="C32" s="55"/>
      <c r="D32" s="6"/>
      <c r="E32" s="5"/>
      <c r="F32" s="55"/>
      <c r="G32" s="33" t="str">
        <f>IF(B32&lt;&gt;"",IFERROR(VLOOKUP($B$15,Lopslag!$B$3:$C$33,2,FALSE),""),"")</f>
        <v/>
      </c>
      <c r="H32" s="33" t="str">
        <f>IF(B32&lt;&gt;"",IFERROR(VLOOKUP($B$16,Lopslag!$F$2:$G$116,2,FALSE),""),"")</f>
        <v/>
      </c>
    </row>
    <row r="33" spans="1:8" x14ac:dyDescent="0.25">
      <c r="A33" s="3"/>
      <c r="B33" s="54"/>
      <c r="C33" s="55"/>
      <c r="D33" s="6"/>
      <c r="E33" s="5"/>
      <c r="F33" s="55"/>
      <c r="G33" s="33" t="str">
        <f>IF(B33&lt;&gt;"",IFERROR(VLOOKUP($B$15,Lopslag!$B$3:$C$33,2,FALSE),""),"")</f>
        <v/>
      </c>
      <c r="H33" s="33" t="str">
        <f>IF(B33&lt;&gt;"",IFERROR(VLOOKUP($B$16,Lopslag!$F$2:$G$116,2,FALSE),""),"")</f>
        <v/>
      </c>
    </row>
    <row r="34" spans="1:8" x14ac:dyDescent="0.25">
      <c r="A34" s="3"/>
      <c r="B34" s="4"/>
      <c r="C34" s="16"/>
      <c r="D34" s="6"/>
      <c r="E34" s="5"/>
      <c r="F34" s="16"/>
      <c r="G34" s="33" t="str">
        <f>IF(B34&lt;&gt;"",IFERROR(VLOOKUP($B$15,Lopslag!$B$3:$C$33,2,FALSE),""),"")</f>
        <v/>
      </c>
      <c r="H34" s="33" t="str">
        <f>IF(B34&lt;&gt;"",IFERROR(VLOOKUP($B$16,Lopslag!$F$2:$G$116,2,FALSE),""),"")</f>
        <v/>
      </c>
    </row>
    <row r="35" spans="1:8" ht="16.5" thickBot="1" x14ac:dyDescent="0.3">
      <c r="A35" s="28"/>
      <c r="B35" s="28"/>
      <c r="C35" s="36" t="s">
        <v>27</v>
      </c>
      <c r="D35" s="37">
        <f>SUM(D20:D34)</f>
        <v>0</v>
      </c>
      <c r="E35" s="30">
        <f>SUM(E20:E34)</f>
        <v>0</v>
      </c>
      <c r="F35" s="29"/>
      <c r="G35" s="31"/>
      <c r="H35" s="31"/>
    </row>
    <row r="36" spans="1:8" ht="16.5" thickBot="1" x14ac:dyDescent="0.3">
      <c r="C36" s="38" t="s">
        <v>314</v>
      </c>
      <c r="D36" s="39">
        <f>D35+(E35*Satser!B2)</f>
        <v>0</v>
      </c>
    </row>
    <row r="37" spans="1:8" x14ac:dyDescent="0.25">
      <c r="A37" s="7" t="s">
        <v>28</v>
      </c>
      <c r="F37" s="15"/>
    </row>
    <row r="38" spans="1:8" x14ac:dyDescent="0.25">
      <c r="A38" s="60"/>
      <c r="B38" s="61"/>
      <c r="C38" s="61"/>
      <c r="D38" s="61"/>
      <c r="E38" s="61"/>
      <c r="F38" s="61"/>
      <c r="G38" s="61"/>
      <c r="H38" s="62"/>
    </row>
    <row r="39" spans="1:8" x14ac:dyDescent="0.25">
      <c r="A39" s="63"/>
      <c r="B39" s="64"/>
      <c r="C39" s="64"/>
      <c r="D39" s="64"/>
      <c r="E39" s="64"/>
      <c r="F39" s="64"/>
      <c r="G39" s="64"/>
      <c r="H39" s="65"/>
    </row>
    <row r="40" spans="1:8" x14ac:dyDescent="0.25">
      <c r="A40" s="66"/>
      <c r="B40" s="67"/>
      <c r="C40" s="67"/>
      <c r="D40" s="67"/>
      <c r="E40" s="67"/>
      <c r="F40" s="67"/>
      <c r="G40" s="67"/>
      <c r="H40" s="68"/>
    </row>
    <row r="42" spans="1:8" x14ac:dyDescent="0.25">
      <c r="A42" s="69" t="s">
        <v>29</v>
      </c>
      <c r="B42" s="69"/>
      <c r="C42" s="69"/>
      <c r="D42" s="69"/>
      <c r="E42" s="69"/>
      <c r="F42" s="69"/>
      <c r="G42" s="69"/>
      <c r="H42" s="69"/>
    </row>
    <row r="43" spans="1:8" x14ac:dyDescent="0.25">
      <c r="A43" s="69"/>
      <c r="B43" s="69"/>
      <c r="C43" s="69"/>
      <c r="D43" s="69"/>
      <c r="E43" s="69"/>
      <c r="F43" s="69"/>
      <c r="G43" s="69"/>
      <c r="H43" s="69"/>
    </row>
  </sheetData>
  <sheetProtection sheet="1" objects="1" scenarios="1"/>
  <mergeCells count="6">
    <mergeCell ref="D2:H2"/>
    <mergeCell ref="A38:H40"/>
    <mergeCell ref="A42:H43"/>
    <mergeCell ref="D15:H17"/>
    <mergeCell ref="D12:H13"/>
    <mergeCell ref="D3:H4"/>
  </mergeCells>
  <conditionalFormatting sqref="D20">
    <cfRule type="expression" dxfId="63" priority="99">
      <formula>SEARCH("260 - Kilometergodtgørelse (Frivillige", $B$20)</formula>
    </cfRule>
  </conditionalFormatting>
  <conditionalFormatting sqref="D21">
    <cfRule type="expression" dxfId="62" priority="98">
      <formula>SEARCH("260 - Kilometergodtgørelse (Frivillige", $B$21)</formula>
    </cfRule>
  </conditionalFormatting>
  <conditionalFormatting sqref="D22">
    <cfRule type="expression" dxfId="61" priority="49">
      <formula>SEARCH("260 - Kilometergodtgørelse (Frivillige", $B$22)</formula>
    </cfRule>
  </conditionalFormatting>
  <conditionalFormatting sqref="D23">
    <cfRule type="expression" dxfId="60" priority="58">
      <formula>SEARCH("260 - Kilometergodtgørelse (Frivillige", $B$23)</formula>
    </cfRule>
  </conditionalFormatting>
  <conditionalFormatting sqref="D24">
    <cfRule type="expression" dxfId="59" priority="57">
      <formula>SEARCH("260 - Kilometergodtgørelse (Frivillige", $B$24)</formula>
    </cfRule>
  </conditionalFormatting>
  <conditionalFormatting sqref="D25">
    <cfRule type="expression" dxfId="58" priority="56">
      <formula>SEARCH("260 - Kilometergodtgørelse (Frivillige", $B$25)</formula>
    </cfRule>
  </conditionalFormatting>
  <conditionalFormatting sqref="D26">
    <cfRule type="expression" dxfId="57" priority="55">
      <formula>SEARCH("260 - Kilometergodtgørelse (Frivillige", $B$26)</formula>
    </cfRule>
  </conditionalFormatting>
  <conditionalFormatting sqref="D27">
    <cfRule type="expression" dxfId="56" priority="54">
      <formula>SEARCH("260 - Kilometergodtgørelse (Frivillige", $B$27)</formula>
    </cfRule>
  </conditionalFormatting>
  <conditionalFormatting sqref="D28">
    <cfRule type="expression" dxfId="55" priority="53">
      <formula>SEARCH("260 - Kilometergodtgørelse (Frivillige", $B$28)</formula>
    </cfRule>
  </conditionalFormatting>
  <conditionalFormatting sqref="D29">
    <cfRule type="expression" dxfId="54" priority="52">
      <formula>SEARCH("260 - Kilometergodtgørelse (Frivillige", $B$29)</formula>
    </cfRule>
  </conditionalFormatting>
  <conditionalFormatting sqref="D30">
    <cfRule type="expression" dxfId="53" priority="51">
      <formula>SEARCH("260 - Kilometergodtgørelse (Frivillige", $B$30)</formula>
    </cfRule>
  </conditionalFormatting>
  <conditionalFormatting sqref="D31">
    <cfRule type="expression" dxfId="52" priority="48">
      <formula>SEARCH("260 - Kilometergodtgørelse (Frivillige", $B$31)</formula>
    </cfRule>
  </conditionalFormatting>
  <conditionalFormatting sqref="D32">
    <cfRule type="expression" dxfId="51" priority="46">
      <formula>SEARCH("260 - Kilometergodtgørelse (Frivillige", $B$32)</formula>
    </cfRule>
  </conditionalFormatting>
  <conditionalFormatting sqref="D33">
    <cfRule type="expression" dxfId="50" priority="50">
      <formula>SEARCH("260 - Kilometergodtgørelse (Frivillige", $B$33)</formula>
    </cfRule>
  </conditionalFormatting>
  <conditionalFormatting sqref="D34">
    <cfRule type="expression" dxfId="49" priority="47">
      <formula>SEARCH("260 - Kilometergodtgørelse (Frivillige", $B$34)</formula>
    </cfRule>
  </conditionalFormatting>
  <conditionalFormatting sqref="E33">
    <cfRule type="expression" dxfId="48" priority="5">
      <formula>SEARCH("280 - Honorar", $B$33)</formula>
    </cfRule>
    <cfRule type="expression" dxfId="47" priority="19">
      <formula>SEARCH("100 - DN-udlæg", $B$33)</formula>
    </cfRule>
    <cfRule type="expression" dxfId="46" priority="34">
      <formula>SEARCH("230 - Bestyrelsesmøder", $B$33)</formula>
    </cfRule>
  </conditionalFormatting>
  <conditionalFormatting sqref="E20:F20">
    <cfRule type="expression" dxfId="45" priority="67">
      <formula>SEARCH("230 - Bestyrelsesmøder", $B$20)</formula>
    </cfRule>
    <cfRule type="expression" dxfId="44" priority="76">
      <formula>SEARCH("100 - DN-udlæg", $B$20)</formula>
    </cfRule>
    <cfRule type="expression" dxfId="43" priority="86">
      <formula>SEARCH("280 - Honorar", $B$20)</formula>
    </cfRule>
  </conditionalFormatting>
  <conditionalFormatting sqref="E21:F21">
    <cfRule type="expression" dxfId="42" priority="17">
      <formula>SEARCH("280 - Honorar", $B$21)</formula>
    </cfRule>
    <cfRule type="expression" dxfId="41" priority="31">
      <formula>SEARCH("100 - DN-udlæg", $B$21)</formula>
    </cfRule>
    <cfRule type="expression" dxfId="40" priority="66">
      <formula>SEARCH("230 - Bestyrelsesmøder", $B$21)</formula>
    </cfRule>
  </conditionalFormatting>
  <conditionalFormatting sqref="E22:F22">
    <cfRule type="expression" dxfId="39" priority="16">
      <formula>SEARCH("280 - Honorar", $B$22)</formula>
    </cfRule>
    <cfRule type="expression" dxfId="38" priority="30">
      <formula>SEARCH("100 - DN-udlæg", $B$22)</formula>
    </cfRule>
    <cfRule type="expression" dxfId="37" priority="45">
      <formula>SEARCH("230 - Bestyrelsesmøder", $B$22)</formula>
    </cfRule>
  </conditionalFormatting>
  <conditionalFormatting sqref="E23:F23">
    <cfRule type="expression" dxfId="36" priority="15">
      <formula>SEARCH("280 - Honorar", $B$23)</formula>
    </cfRule>
    <cfRule type="expression" dxfId="35" priority="29">
      <formula>SEARCH("100 - DN-udlæg", $B$23)</formula>
    </cfRule>
    <cfRule type="expression" dxfId="34" priority="44">
      <formula>SEARCH("230 - Bestyrelsesmøder", $B$23)</formula>
    </cfRule>
  </conditionalFormatting>
  <conditionalFormatting sqref="E24:F24">
    <cfRule type="expression" dxfId="33" priority="14">
      <formula>SEARCH("280 - Honorar", $B$24)</formula>
    </cfRule>
    <cfRule type="expression" dxfId="32" priority="28">
      <formula>SEARCH("100 - DN-udlæg", $B$24)</formula>
    </cfRule>
    <cfRule type="expression" dxfId="31" priority="43">
      <formula>SEARCH("230 - Bestyrelsesmøder", $B$24)</formula>
    </cfRule>
  </conditionalFormatting>
  <conditionalFormatting sqref="E25:F25">
    <cfRule type="expression" dxfId="30" priority="13">
      <formula>SEARCH("280 - Honorar", $B$25)</formula>
    </cfRule>
    <cfRule type="expression" dxfId="29" priority="27">
      <formula>SEARCH("100 - DN-udlæg", $B$25)</formula>
    </cfRule>
    <cfRule type="expression" dxfId="28" priority="42">
      <formula>SEARCH("230 - Bestyrelsesmøder", $B$25)</formula>
    </cfRule>
  </conditionalFormatting>
  <conditionalFormatting sqref="E26:F26">
    <cfRule type="expression" dxfId="27" priority="12">
      <formula>SEARCH("280 - Honorar", $B$26)</formula>
    </cfRule>
    <cfRule type="expression" dxfId="26" priority="26">
      <formula>SEARCH("100 - DN-udlæg", $B$26)</formula>
    </cfRule>
    <cfRule type="expression" dxfId="25" priority="41">
      <formula>SEARCH("230 - Bestyrelsesmøder", $B$26)</formula>
    </cfRule>
  </conditionalFormatting>
  <conditionalFormatting sqref="E27:F27">
    <cfRule type="expression" dxfId="24" priority="11">
      <formula>SEARCH("280 - Honorar", $B$27)</formula>
    </cfRule>
    <cfRule type="expression" dxfId="23" priority="40">
      <formula>SEARCH("230 - Bestyrelsesmøder", $B$27)</formula>
    </cfRule>
  </conditionalFormatting>
  <conditionalFormatting sqref="E27:F28">
    <cfRule type="expression" dxfId="22" priority="24">
      <formula>SEARCH("100 - DN-udlæg", $B$27)</formula>
    </cfRule>
  </conditionalFormatting>
  <conditionalFormatting sqref="E28:F28">
    <cfRule type="expression" dxfId="21" priority="10">
      <formula>SEARCH("280 - Honorar", $B$28)</formula>
    </cfRule>
    <cfRule type="expression" dxfId="20" priority="39">
      <formula>SEARCH("230 - Bestyrelsesmøder", $B$28)</formula>
    </cfRule>
  </conditionalFormatting>
  <conditionalFormatting sqref="E29:F29">
    <cfRule type="expression" dxfId="19" priority="9">
      <formula>SEARCH("280 - Honorar", $B$29)</formula>
    </cfRule>
    <cfRule type="expression" dxfId="18" priority="23">
      <formula>SEARCH("100 - DN-udlæg", $B$29)</formula>
    </cfRule>
    <cfRule type="expression" dxfId="17" priority="38">
      <formula>SEARCH("230 - Bestyrelsesmøder", $B$29)</formula>
    </cfRule>
  </conditionalFormatting>
  <conditionalFormatting sqref="E30:F30">
    <cfRule type="expression" dxfId="16" priority="7">
      <formula>SEARCH("280 - Honorar", $B$30)</formula>
    </cfRule>
    <cfRule type="expression" dxfId="15" priority="22">
      <formula>SEARCH("100 - DN-udlæg", $B$30)</formula>
    </cfRule>
    <cfRule type="expression" dxfId="14" priority="37">
      <formula>SEARCH("230 - Bestyrelsesmøder", $B$30)</formula>
    </cfRule>
  </conditionalFormatting>
  <conditionalFormatting sqref="E31:F31">
    <cfRule type="expression" dxfId="13" priority="8">
      <formula>SEARCH("280 - Honorar", $B$31)</formula>
    </cfRule>
    <cfRule type="expression" dxfId="12" priority="21">
      <formula>SEARCH("100 - DN-udlæg", $B$31)</formula>
    </cfRule>
    <cfRule type="expression" dxfId="11" priority="36">
      <formula>SEARCH("230 - Bestyrelsesmøder", $B$31)</formula>
    </cfRule>
  </conditionalFormatting>
  <conditionalFormatting sqref="E32:F32">
    <cfRule type="expression" dxfId="10" priority="6">
      <formula>SEARCH("280 - Honorar", $B$32)</formula>
    </cfRule>
    <cfRule type="expression" dxfId="9" priority="20">
      <formula>SEARCH("100 - DN-udlæg", $B$32)</formula>
    </cfRule>
    <cfRule type="expression" dxfId="8" priority="35">
      <formula>SEARCH("230 - Bestyrelsesmøder", $B$32)</formula>
    </cfRule>
  </conditionalFormatting>
  <conditionalFormatting sqref="E34:F34">
    <cfRule type="expression" dxfId="7" priority="4">
      <formula>SEARCH("280 - Honorar", $B$34)</formula>
    </cfRule>
    <cfRule type="expression" dxfId="6" priority="18">
      <formula>SEARCH("100 - DN-udlæg", $B$34)</formula>
    </cfRule>
    <cfRule type="expression" dxfId="5" priority="33">
      <formula>SEARCH("230 - Bestyrelsesmøder", $B$34)</formula>
    </cfRule>
    <cfRule type="expression" dxfId="4" priority="74">
      <formula>SEARCH("280 - Refusion - Frivillige", $B$34)</formula>
    </cfRule>
    <cfRule type="expression" dxfId="3" priority="79">
      <formula>SEARCH("180 - Honorar", $B$34)</formula>
    </cfRule>
  </conditionalFormatting>
  <conditionalFormatting sqref="F33">
    <cfRule type="expression" dxfId="2" priority="1">
      <formula>SEARCH("280 - Honorar", $B$32)</formula>
    </cfRule>
    <cfRule type="expression" dxfId="1" priority="2">
      <formula>SEARCH("100 - DN-udlæg", $B$32)</formula>
    </cfRule>
    <cfRule type="expression" dxfId="0" priority="3">
      <formula>SEARCH("230 - Bestyrelsesmøder", $B$32)</formula>
    </cfRule>
  </conditionalFormatting>
  <dataValidations xWindow="96" yWindow="729" count="6">
    <dataValidation type="list" allowBlank="1" showInputMessage="1" showErrorMessage="1" errorTitle="Forkert input" error="Vælg type fra rulleliste_x000a_" promptTitle="Vælg type" prompt="- Vælg type_x000a_" sqref="B14" xr:uid="{2D7AD182-1667-4226-87F5-6657C39930A1}">
      <formula1>Type</formula1>
    </dataValidation>
    <dataValidation type="list" allowBlank="1" showErrorMessage="1" errorTitle="Forkert input" error="Vælg afdeling eller netværk fra rulleliste_x000a_" promptTitle="Vælg" prompt="- Angiv afdeling eller netværkstype" sqref="B16" xr:uid="{D67DD512-8990-42CB-9B54-F1E3E38582C6}">
      <formula1>INDIRECT($B$15)</formula1>
    </dataValidation>
    <dataValidation type="list" allowBlank="1" showErrorMessage="1" errorTitle="Forkert input" error="Vælg undertype i rulleliste_x000a_" promptTitle="Vælg" prompt="- Vælg specifikation_x000a_" sqref="B15" xr:uid="{2F1C982F-4AE3-4F6B-B9F5-30B8773C8836}">
      <formula1>INDIRECT($B$14)</formula1>
    </dataValidation>
    <dataValidation type="date" allowBlank="1" showInputMessage="1" showErrorMessage="1" errorTitle="Forkert datoformat" error="Angiv datoen med dd-mm-åååå, fx 12-04-2024" promptTitle="Dato" prompt="Angiv datoen med dd-mm-åååå, fx 12-04-2024" sqref="A20 A34" xr:uid="{9F56E239-9062-40B3-9123-10AAF715EAC3}">
      <formula1>44562</formula1>
      <formula2>47848</formula2>
    </dataValidation>
    <dataValidation type="list" allowBlank="1" showInputMessage="1" showErrorMessage="1" sqref="B20:B25 B34" xr:uid="{40A0E331-62E0-4CBF-ACD3-278CC051451D}">
      <formula1>Typeomk</formula1>
    </dataValidation>
    <dataValidation type="date" errorStyle="information" allowBlank="1" showInputMessage="1" showErrorMessage="1" errorTitle="Forkert datoformat" error="Angiv datoen med dd-mm-åååå, fx 12-04-2024" promptTitle="Dato" prompt="Angiv datoen med dd-mm-åååå, fx 12-04-2024" sqref="A21:A33" xr:uid="{8AF006CF-59FA-43BC-8F64-7CF6C1F82A9B}">
      <formula1>44562</formula1>
      <formula2>47848</formula2>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3CDF-D333-4C9E-B45E-64E5C1395DD9}">
  <sheetPr codeName="Sheet2"/>
  <dimension ref="C1:AG136"/>
  <sheetViews>
    <sheetView topLeftCell="U1" zoomScale="90" zoomScaleNormal="90" workbookViewId="0">
      <selection activeCell="C16" sqref="C16"/>
    </sheetView>
  </sheetViews>
  <sheetFormatPr defaultColWidth="9.140625" defaultRowHeight="12" x14ac:dyDescent="0.2"/>
  <cols>
    <col min="1" max="3" width="9.140625" style="41"/>
    <col min="4" max="4" width="51.42578125" style="41" bestFit="1" customWidth="1"/>
    <col min="5" max="8" width="51.42578125" style="41" customWidth="1"/>
    <col min="9" max="9" width="49.42578125" style="41" bestFit="1" customWidth="1"/>
    <col min="10" max="10" width="38.5703125" style="41" bestFit="1" customWidth="1"/>
    <col min="11" max="11" width="51.42578125" style="41" bestFit="1" customWidth="1"/>
    <col min="12" max="12" width="29.42578125" style="41" bestFit="1" customWidth="1"/>
    <col min="13" max="13" width="22" style="41" bestFit="1" customWidth="1"/>
    <col min="14" max="14" width="23.5703125" style="41" bestFit="1" customWidth="1"/>
    <col min="15" max="16" width="23.5703125" style="41" customWidth="1"/>
    <col min="17" max="17" width="27" style="41" bestFit="1" customWidth="1"/>
    <col min="18" max="18" width="24.42578125" style="41" bestFit="1" customWidth="1"/>
    <col min="19" max="19" width="24" style="41" bestFit="1" customWidth="1"/>
    <col min="20" max="20" width="23" style="41" bestFit="1" customWidth="1"/>
    <col min="21" max="21" width="23.140625" style="41" bestFit="1" customWidth="1"/>
    <col min="22" max="22" width="21.5703125" style="41" bestFit="1" customWidth="1"/>
    <col min="23" max="23" width="36.42578125" style="41" bestFit="1" customWidth="1"/>
    <col min="24" max="24" width="27.5703125" style="41" bestFit="1" customWidth="1"/>
    <col min="25" max="25" width="27.5703125" style="41" customWidth="1"/>
    <col min="26" max="26" width="17.5703125" style="41" bestFit="1" customWidth="1"/>
    <col min="27" max="31" width="17.5703125" style="41" customWidth="1"/>
    <col min="32" max="32" width="33.85546875" style="41" bestFit="1" customWidth="1"/>
    <col min="33" max="37" width="17.5703125" style="41" customWidth="1"/>
    <col min="38" max="38" width="14.42578125" style="41" bestFit="1" customWidth="1"/>
    <col min="39" max="39" width="22" style="41" bestFit="1" customWidth="1"/>
    <col min="40" max="41" width="23.5703125" style="41" bestFit="1" customWidth="1"/>
    <col min="42" max="42" width="24" style="41" bestFit="1" customWidth="1"/>
    <col min="43" max="43" width="22.85546875" style="41" bestFit="1" customWidth="1"/>
    <col min="44" max="44" width="27" style="41" bestFit="1" customWidth="1"/>
    <col min="45" max="16384" width="9.140625" style="41"/>
  </cols>
  <sheetData>
    <row r="1" spans="3:11" x14ac:dyDescent="0.2">
      <c r="D1" s="40" t="s">
        <v>30</v>
      </c>
      <c r="F1" s="40" t="s">
        <v>31</v>
      </c>
    </row>
    <row r="2" spans="3:11" x14ac:dyDescent="0.2">
      <c r="D2" s="41" t="s">
        <v>32</v>
      </c>
      <c r="F2" s="46" t="s">
        <v>309</v>
      </c>
    </row>
    <row r="3" spans="3:11" x14ac:dyDescent="0.2">
      <c r="D3" s="41" t="s">
        <v>33</v>
      </c>
      <c r="F3" s="47" t="s">
        <v>310</v>
      </c>
    </row>
    <row r="4" spans="3:11" x14ac:dyDescent="0.2">
      <c r="D4" s="41" t="s">
        <v>301</v>
      </c>
      <c r="F4" s="46" t="s">
        <v>311</v>
      </c>
    </row>
    <row r="5" spans="3:11" x14ac:dyDescent="0.2">
      <c r="D5" s="41" t="s">
        <v>34</v>
      </c>
      <c r="F5" s="47" t="s">
        <v>313</v>
      </c>
    </row>
    <row r="6" spans="3:11" x14ac:dyDescent="0.2">
      <c r="D6" s="43" t="s">
        <v>318</v>
      </c>
      <c r="F6" s="47"/>
    </row>
    <row r="7" spans="3:11" x14ac:dyDescent="0.2">
      <c r="D7" s="43" t="s">
        <v>334</v>
      </c>
      <c r="F7" s="47"/>
    </row>
    <row r="8" spans="3:11" x14ac:dyDescent="0.2">
      <c r="D8" s="41" t="s">
        <v>303</v>
      </c>
    </row>
    <row r="9" spans="3:11" x14ac:dyDescent="0.2">
      <c r="D9" s="41" t="s">
        <v>35</v>
      </c>
    </row>
    <row r="10" spans="3:11" x14ac:dyDescent="0.2">
      <c r="D10" s="41" t="s">
        <v>36</v>
      </c>
    </row>
    <row r="11" spans="3:11" x14ac:dyDescent="0.2">
      <c r="D11" s="41" t="s">
        <v>37</v>
      </c>
    </row>
    <row r="12" spans="3:11" x14ac:dyDescent="0.2">
      <c r="D12" s="41" t="s">
        <v>38</v>
      </c>
    </row>
    <row r="13" spans="3:11" x14ac:dyDescent="0.2">
      <c r="D13" s="41" t="s">
        <v>306</v>
      </c>
    </row>
    <row r="14" spans="3:11" x14ac:dyDescent="0.2">
      <c r="D14" s="41" t="s">
        <v>39</v>
      </c>
    </row>
    <row r="15" spans="3:11" x14ac:dyDescent="0.2">
      <c r="D15" s="41" t="s">
        <v>40</v>
      </c>
    </row>
    <row r="16" spans="3:11" x14ac:dyDescent="0.2">
      <c r="C16" s="45"/>
      <c r="K16" s="45"/>
    </row>
    <row r="18" spans="4:16" x14ac:dyDescent="0.2">
      <c r="D18" s="40" t="s">
        <v>33</v>
      </c>
      <c r="E18" s="40" t="s">
        <v>301</v>
      </c>
      <c r="F18" s="40" t="s">
        <v>34</v>
      </c>
      <c r="G18" s="40" t="s">
        <v>318</v>
      </c>
      <c r="H18" s="40" t="s">
        <v>333</v>
      </c>
      <c r="I18" s="40" t="s">
        <v>303</v>
      </c>
      <c r="J18" s="40" t="s">
        <v>35</v>
      </c>
      <c r="K18" s="40" t="s">
        <v>36</v>
      </c>
      <c r="L18" s="40" t="s">
        <v>37</v>
      </c>
      <c r="M18" s="40" t="s">
        <v>38</v>
      </c>
      <c r="N18" s="40" t="s">
        <v>306</v>
      </c>
      <c r="O18" s="40" t="s">
        <v>39</v>
      </c>
      <c r="P18" s="40" t="s">
        <v>40</v>
      </c>
    </row>
    <row r="19" spans="4:16" x14ac:dyDescent="0.2">
      <c r="D19" s="41" t="s">
        <v>41</v>
      </c>
      <c r="E19" s="41" t="s">
        <v>302</v>
      </c>
      <c r="F19" s="43" t="s">
        <v>319</v>
      </c>
      <c r="G19" s="43" t="s">
        <v>318</v>
      </c>
      <c r="H19" s="43" t="s">
        <v>334</v>
      </c>
      <c r="I19" s="41" t="s">
        <v>304</v>
      </c>
      <c r="J19" s="41" t="s">
        <v>42</v>
      </c>
      <c r="K19" s="41" t="s">
        <v>43</v>
      </c>
      <c r="L19" s="41" t="s">
        <v>44</v>
      </c>
      <c r="M19" s="41" t="s">
        <v>45</v>
      </c>
      <c r="N19" s="41" t="s">
        <v>307</v>
      </c>
      <c r="O19" s="41" t="s">
        <v>46</v>
      </c>
      <c r="P19" s="41" t="s">
        <v>47</v>
      </c>
    </row>
    <row r="20" spans="4:16" x14ac:dyDescent="0.2">
      <c r="D20" s="41" t="s">
        <v>48</v>
      </c>
      <c r="J20" s="41" t="s">
        <v>49</v>
      </c>
      <c r="O20" s="41" t="s">
        <v>50</v>
      </c>
    </row>
    <row r="21" spans="4:16" x14ac:dyDescent="0.2">
      <c r="D21" s="41" t="s">
        <v>51</v>
      </c>
      <c r="J21" s="41" t="s">
        <v>52</v>
      </c>
      <c r="O21" s="41" t="s">
        <v>53</v>
      </c>
    </row>
    <row r="22" spans="4:16" x14ac:dyDescent="0.2">
      <c r="D22" s="41" t="s">
        <v>54</v>
      </c>
      <c r="J22" s="41" t="s">
        <v>55</v>
      </c>
      <c r="O22" s="41" t="s">
        <v>56</v>
      </c>
    </row>
    <row r="23" spans="4:16" x14ac:dyDescent="0.2">
      <c r="D23" s="41" t="s">
        <v>57</v>
      </c>
      <c r="J23" s="41" t="s">
        <v>58</v>
      </c>
      <c r="O23" s="41" t="s">
        <v>340</v>
      </c>
    </row>
    <row r="24" spans="4:16" x14ac:dyDescent="0.2">
      <c r="D24" s="41" t="s">
        <v>59</v>
      </c>
      <c r="J24" s="41" t="s">
        <v>60</v>
      </c>
    </row>
    <row r="25" spans="4:16" x14ac:dyDescent="0.2">
      <c r="D25" s="41" t="s">
        <v>61</v>
      </c>
      <c r="J25" s="41" t="s">
        <v>62</v>
      </c>
    </row>
    <row r="26" spans="4:16" x14ac:dyDescent="0.2">
      <c r="D26" s="41" t="s">
        <v>63</v>
      </c>
      <c r="J26" s="41" t="s">
        <v>64</v>
      </c>
    </row>
    <row r="27" spans="4:16" x14ac:dyDescent="0.2">
      <c r="D27" s="41" t="s">
        <v>65</v>
      </c>
    </row>
    <row r="28" spans="4:16" x14ac:dyDescent="0.2">
      <c r="D28" s="41" t="s">
        <v>66</v>
      </c>
    </row>
    <row r="37" spans="4:33" x14ac:dyDescent="0.2">
      <c r="D37" s="40" t="s">
        <v>41</v>
      </c>
      <c r="E37" s="40" t="s">
        <v>48</v>
      </c>
      <c r="F37" s="40" t="s">
        <v>51</v>
      </c>
      <c r="G37" s="40" t="s">
        <v>54</v>
      </c>
      <c r="H37" s="40" t="s">
        <v>59</v>
      </c>
      <c r="I37" s="40" t="s">
        <v>61</v>
      </c>
      <c r="J37" s="40" t="s">
        <v>63</v>
      </c>
      <c r="K37" s="40" t="s">
        <v>67</v>
      </c>
      <c r="L37" s="40" t="s">
        <v>302</v>
      </c>
      <c r="M37" s="40" t="s">
        <v>68</v>
      </c>
      <c r="N37" s="48" t="s">
        <v>320</v>
      </c>
      <c r="O37" s="40" t="s">
        <v>305</v>
      </c>
      <c r="P37" s="49" t="s">
        <v>69</v>
      </c>
      <c r="Q37" s="49" t="s">
        <v>70</v>
      </c>
      <c r="R37" s="49" t="s">
        <v>71</v>
      </c>
      <c r="S37" s="49" t="s">
        <v>72</v>
      </c>
      <c r="T37" s="49" t="s">
        <v>73</v>
      </c>
      <c r="U37" s="49" t="s">
        <v>74</v>
      </c>
      <c r="V37" s="49" t="s">
        <v>75</v>
      </c>
      <c r="W37" s="49" t="s">
        <v>76</v>
      </c>
      <c r="X37" s="49" t="s">
        <v>308</v>
      </c>
      <c r="Y37" s="49" t="s">
        <v>43</v>
      </c>
      <c r="Z37" s="49" t="s">
        <v>44</v>
      </c>
      <c r="AA37" s="49" t="s">
        <v>45</v>
      </c>
      <c r="AB37" s="49" t="s">
        <v>77</v>
      </c>
      <c r="AC37" s="49" t="s">
        <v>78</v>
      </c>
      <c r="AD37" s="49" t="s">
        <v>79</v>
      </c>
      <c r="AE37" s="49" t="s">
        <v>56</v>
      </c>
      <c r="AF37" s="49" t="s">
        <v>339</v>
      </c>
      <c r="AG37" s="49" t="s">
        <v>47</v>
      </c>
    </row>
    <row r="38" spans="4:33" x14ac:dyDescent="0.2">
      <c r="D38" s="41" t="s">
        <v>80</v>
      </c>
      <c r="E38" s="41" t="s">
        <v>81</v>
      </c>
      <c r="F38" s="41" t="s">
        <v>82</v>
      </c>
      <c r="G38" s="41" t="s">
        <v>83</v>
      </c>
      <c r="H38" s="41" t="s">
        <v>84</v>
      </c>
      <c r="I38" s="41" t="s">
        <v>85</v>
      </c>
      <c r="J38" s="41" t="s">
        <v>86</v>
      </c>
      <c r="K38" s="41" t="s">
        <v>87</v>
      </c>
      <c r="L38" s="41" t="s">
        <v>89</v>
      </c>
      <c r="M38" s="41" t="s">
        <v>88</v>
      </c>
      <c r="N38" s="41" t="s">
        <v>95</v>
      </c>
      <c r="O38" s="41" t="s">
        <v>81</v>
      </c>
      <c r="P38" s="41" t="s">
        <v>89</v>
      </c>
      <c r="Q38" s="41" t="s">
        <v>89</v>
      </c>
      <c r="R38" s="41" t="s">
        <v>89</v>
      </c>
      <c r="S38" s="41" t="s">
        <v>89</v>
      </c>
      <c r="T38" s="41" t="s">
        <v>89</v>
      </c>
      <c r="U38" s="41" t="s">
        <v>89</v>
      </c>
      <c r="V38" s="41" t="s">
        <v>89</v>
      </c>
      <c r="W38" s="41" t="s">
        <v>89</v>
      </c>
      <c r="X38" s="41" t="s">
        <v>89</v>
      </c>
      <c r="Y38" s="41" t="s">
        <v>90</v>
      </c>
      <c r="Z38" s="41" t="s">
        <v>89</v>
      </c>
      <c r="AA38" s="41" t="s">
        <v>89</v>
      </c>
      <c r="AB38" s="41" t="s">
        <v>89</v>
      </c>
      <c r="AC38" s="41" t="s">
        <v>89</v>
      </c>
      <c r="AD38" s="41" t="s">
        <v>89</v>
      </c>
      <c r="AE38" s="41" t="s">
        <v>89</v>
      </c>
      <c r="AF38" s="41" t="s">
        <v>89</v>
      </c>
      <c r="AG38" s="41" t="s">
        <v>91</v>
      </c>
    </row>
    <row r="39" spans="4:33" x14ac:dyDescent="0.2">
      <c r="D39" s="41" t="s">
        <v>92</v>
      </c>
      <c r="E39" s="41" t="s">
        <v>93</v>
      </c>
      <c r="F39" s="41" t="s">
        <v>94</v>
      </c>
      <c r="G39" s="41" t="s">
        <v>95</v>
      </c>
      <c r="H39" s="41" t="s">
        <v>96</v>
      </c>
      <c r="I39" s="41" t="s">
        <v>97</v>
      </c>
      <c r="J39" s="41" t="s">
        <v>98</v>
      </c>
      <c r="K39" s="41" t="s">
        <v>99</v>
      </c>
      <c r="M39" s="41" t="s">
        <v>100</v>
      </c>
      <c r="N39" s="41" t="s">
        <v>122</v>
      </c>
      <c r="O39" s="41" t="s">
        <v>88</v>
      </c>
      <c r="Y39" s="41" t="s">
        <v>101</v>
      </c>
    </row>
    <row r="40" spans="4:33" x14ac:dyDescent="0.2">
      <c r="D40" s="41" t="s">
        <v>102</v>
      </c>
      <c r="E40" s="41" t="s">
        <v>103</v>
      </c>
      <c r="F40" s="41" t="s">
        <v>104</v>
      </c>
      <c r="G40" s="41" t="s">
        <v>105</v>
      </c>
      <c r="H40" s="41" t="s">
        <v>106</v>
      </c>
      <c r="I40" s="41" t="s">
        <v>107</v>
      </c>
      <c r="J40" s="41" t="s">
        <v>108</v>
      </c>
      <c r="K40" s="41" t="s">
        <v>109</v>
      </c>
      <c r="M40" s="41" t="s">
        <v>110</v>
      </c>
      <c r="N40" s="41" t="s">
        <v>96</v>
      </c>
      <c r="O40" s="41" t="s">
        <v>93</v>
      </c>
      <c r="Y40" s="41" t="s">
        <v>111</v>
      </c>
    </row>
    <row r="41" spans="4:33" x14ac:dyDescent="0.2">
      <c r="D41" s="41" t="s">
        <v>112</v>
      </c>
      <c r="E41" s="41" t="s">
        <v>113</v>
      </c>
      <c r="F41" s="41" t="s">
        <v>114</v>
      </c>
      <c r="G41" s="41" t="s">
        <v>115</v>
      </c>
      <c r="H41" s="41" t="s">
        <v>116</v>
      </c>
      <c r="I41" s="41" t="s">
        <v>117</v>
      </c>
      <c r="J41" s="41" t="s">
        <v>118</v>
      </c>
      <c r="K41" s="41" t="s">
        <v>119</v>
      </c>
      <c r="M41" s="41" t="s">
        <v>142</v>
      </c>
      <c r="N41" s="41" t="s">
        <v>103</v>
      </c>
      <c r="O41" s="41" t="s">
        <v>103</v>
      </c>
      <c r="Y41" s="41" t="s">
        <v>120</v>
      </c>
    </row>
    <row r="42" spans="4:33" x14ac:dyDescent="0.2">
      <c r="D42" s="41" t="s">
        <v>121</v>
      </c>
      <c r="E42" s="41" t="s">
        <v>122</v>
      </c>
      <c r="F42" s="41" t="s">
        <v>123</v>
      </c>
      <c r="G42" s="41" t="s">
        <v>124</v>
      </c>
      <c r="H42" s="41" t="s">
        <v>125</v>
      </c>
      <c r="I42" s="41" t="s">
        <v>126</v>
      </c>
      <c r="J42" s="41" t="s">
        <v>127</v>
      </c>
      <c r="K42" s="41" t="s">
        <v>128</v>
      </c>
      <c r="N42" s="41" t="s">
        <v>97</v>
      </c>
      <c r="O42" s="41" t="s">
        <v>113</v>
      </c>
      <c r="Y42" s="41" t="s">
        <v>137</v>
      </c>
    </row>
    <row r="43" spans="4:33" x14ac:dyDescent="0.2">
      <c r="D43" s="41" t="s">
        <v>129</v>
      </c>
      <c r="E43" s="41" t="s">
        <v>130</v>
      </c>
      <c r="F43" s="41" t="s">
        <v>131</v>
      </c>
      <c r="G43" s="41" t="s">
        <v>132</v>
      </c>
      <c r="H43" s="41" t="s">
        <v>133</v>
      </c>
      <c r="I43" s="41" t="s">
        <v>134</v>
      </c>
      <c r="J43" s="41" t="s">
        <v>135</v>
      </c>
      <c r="K43" s="41" t="s">
        <v>136</v>
      </c>
      <c r="N43" s="41" t="s">
        <v>150</v>
      </c>
      <c r="O43" s="41" t="s">
        <v>122</v>
      </c>
      <c r="Y43" s="41" t="s">
        <v>146</v>
      </c>
    </row>
    <row r="44" spans="4:33" x14ac:dyDescent="0.2">
      <c r="D44" s="41" t="s">
        <v>138</v>
      </c>
      <c r="E44" s="41" t="s">
        <v>139</v>
      </c>
      <c r="F44" s="41" t="s">
        <v>140</v>
      </c>
      <c r="G44" s="41" t="s">
        <v>141</v>
      </c>
      <c r="H44" s="41" t="s">
        <v>142</v>
      </c>
      <c r="I44" s="41" t="s">
        <v>143</v>
      </c>
      <c r="J44" s="41" t="s">
        <v>144</v>
      </c>
      <c r="K44" s="41" t="s">
        <v>145</v>
      </c>
      <c r="N44" s="41" t="s">
        <v>112</v>
      </c>
      <c r="O44" s="41" t="s">
        <v>130</v>
      </c>
      <c r="Y44" s="41" t="s">
        <v>155</v>
      </c>
    </row>
    <row r="45" spans="4:33" x14ac:dyDescent="0.2">
      <c r="D45" s="41" t="s">
        <v>147</v>
      </c>
      <c r="E45" s="41" t="s">
        <v>148</v>
      </c>
      <c r="F45" s="41" t="s">
        <v>149</v>
      </c>
      <c r="G45" s="41" t="s">
        <v>150</v>
      </c>
      <c r="H45" s="41" t="s">
        <v>151</v>
      </c>
      <c r="I45" s="41" t="s">
        <v>152</v>
      </c>
      <c r="J45" s="41" t="s">
        <v>153</v>
      </c>
      <c r="K45" s="41" t="s">
        <v>154</v>
      </c>
      <c r="N45" s="41" t="s">
        <v>105</v>
      </c>
      <c r="O45" s="41" t="s">
        <v>139</v>
      </c>
      <c r="Y45" s="41" t="s">
        <v>170</v>
      </c>
    </row>
    <row r="46" spans="4:33" x14ac:dyDescent="0.2">
      <c r="D46" s="41" t="s">
        <v>156</v>
      </c>
      <c r="E46" s="41" t="s">
        <v>157</v>
      </c>
      <c r="G46" s="41" t="s">
        <v>158</v>
      </c>
      <c r="H46" s="41" t="s">
        <v>159</v>
      </c>
      <c r="I46" s="41" t="s">
        <v>160</v>
      </c>
      <c r="J46" s="41" t="s">
        <v>161</v>
      </c>
      <c r="K46" s="41" t="s">
        <v>162</v>
      </c>
      <c r="N46" s="41" t="s">
        <v>158</v>
      </c>
      <c r="O46" s="41" t="s">
        <v>148</v>
      </c>
      <c r="Y46" s="41" t="s">
        <v>177</v>
      </c>
    </row>
    <row r="47" spans="4:33" x14ac:dyDescent="0.2">
      <c r="D47" s="41" t="s">
        <v>163</v>
      </c>
      <c r="E47" s="41" t="s">
        <v>164</v>
      </c>
      <c r="G47" s="41" t="s">
        <v>165</v>
      </c>
      <c r="H47" s="41" t="s">
        <v>166</v>
      </c>
      <c r="I47" s="41" t="s">
        <v>167</v>
      </c>
      <c r="J47" s="41" t="s">
        <v>168</v>
      </c>
      <c r="K47" s="41" t="s">
        <v>169</v>
      </c>
      <c r="N47" s="41" t="s">
        <v>83</v>
      </c>
      <c r="O47" s="41" t="s">
        <v>157</v>
      </c>
      <c r="Y47" s="41" t="s">
        <v>181</v>
      </c>
    </row>
    <row r="48" spans="4:33" x14ac:dyDescent="0.2">
      <c r="D48" s="41" t="s">
        <v>171</v>
      </c>
      <c r="E48" s="41" t="s">
        <v>172</v>
      </c>
      <c r="G48" s="41" t="s">
        <v>173</v>
      </c>
      <c r="H48" s="41" t="s">
        <v>174</v>
      </c>
      <c r="I48" s="41" t="s">
        <v>175</v>
      </c>
      <c r="K48" s="41" t="s">
        <v>176</v>
      </c>
      <c r="N48" s="41" t="s">
        <v>321</v>
      </c>
      <c r="O48" s="41" t="s">
        <v>164</v>
      </c>
    </row>
    <row r="49" spans="5:15" x14ac:dyDescent="0.2">
      <c r="E49" s="41" t="s">
        <v>178</v>
      </c>
      <c r="I49" s="41" t="s">
        <v>179</v>
      </c>
      <c r="K49" s="41" t="s">
        <v>180</v>
      </c>
      <c r="N49" s="41" t="s">
        <v>130</v>
      </c>
      <c r="O49" s="41" t="s">
        <v>172</v>
      </c>
    </row>
    <row r="50" spans="5:15" x14ac:dyDescent="0.2">
      <c r="E50" s="41" t="s">
        <v>182</v>
      </c>
      <c r="K50" s="41" t="s">
        <v>183</v>
      </c>
      <c r="N50" s="41" t="s">
        <v>188</v>
      </c>
      <c r="O50" s="41" t="s">
        <v>178</v>
      </c>
    </row>
    <row r="51" spans="5:15" x14ac:dyDescent="0.2">
      <c r="E51" s="41" t="s">
        <v>184</v>
      </c>
      <c r="K51" s="41" t="s">
        <v>185</v>
      </c>
      <c r="N51" s="41" t="s">
        <v>85</v>
      </c>
      <c r="O51" s="41" t="s">
        <v>182</v>
      </c>
    </row>
    <row r="52" spans="5:15" x14ac:dyDescent="0.2">
      <c r="E52" s="41" t="s">
        <v>186</v>
      </c>
      <c r="K52" s="41" t="s">
        <v>187</v>
      </c>
      <c r="N52" s="41" t="s">
        <v>165</v>
      </c>
      <c r="O52" s="41" t="s">
        <v>184</v>
      </c>
    </row>
    <row r="53" spans="5:15" x14ac:dyDescent="0.2">
      <c r="K53" s="41" t="s">
        <v>188</v>
      </c>
      <c r="N53" s="41" t="s">
        <v>171</v>
      </c>
      <c r="O53" s="41" t="s">
        <v>186</v>
      </c>
    </row>
    <row r="54" spans="5:15" x14ac:dyDescent="0.2">
      <c r="K54" s="41" t="s">
        <v>189</v>
      </c>
      <c r="N54" s="41" t="s">
        <v>115</v>
      </c>
      <c r="O54" s="41" t="s">
        <v>83</v>
      </c>
    </row>
    <row r="55" spans="5:15" x14ac:dyDescent="0.2">
      <c r="N55" s="41" t="s">
        <v>157</v>
      </c>
      <c r="O55" s="41" t="s">
        <v>95</v>
      </c>
    </row>
    <row r="56" spans="5:15" x14ac:dyDescent="0.2">
      <c r="N56" s="41" t="s">
        <v>124</v>
      </c>
      <c r="O56" s="41" t="s">
        <v>105</v>
      </c>
    </row>
    <row r="57" spans="5:15" x14ac:dyDescent="0.2">
      <c r="N57" s="41" t="s">
        <v>168</v>
      </c>
      <c r="O57" s="41" t="s">
        <v>115</v>
      </c>
    </row>
    <row r="58" spans="5:15" x14ac:dyDescent="0.2">
      <c r="N58" s="41" t="s">
        <v>80</v>
      </c>
      <c r="O58" s="41" t="s">
        <v>124</v>
      </c>
    </row>
    <row r="59" spans="5:15" x14ac:dyDescent="0.2">
      <c r="N59" s="41" t="s">
        <v>322</v>
      </c>
      <c r="O59" s="41" t="s">
        <v>132</v>
      </c>
    </row>
    <row r="60" spans="5:15" x14ac:dyDescent="0.2">
      <c r="N60" s="41" t="s">
        <v>323</v>
      </c>
      <c r="O60" s="41" t="s">
        <v>141</v>
      </c>
    </row>
    <row r="61" spans="5:15" x14ac:dyDescent="0.2">
      <c r="N61" s="41" t="s">
        <v>175</v>
      </c>
      <c r="O61" s="41" t="s">
        <v>150</v>
      </c>
    </row>
    <row r="62" spans="5:15" x14ac:dyDescent="0.2">
      <c r="N62" s="41" t="s">
        <v>81</v>
      </c>
      <c r="O62" s="41" t="s">
        <v>158</v>
      </c>
    </row>
    <row r="63" spans="5:15" x14ac:dyDescent="0.2">
      <c r="N63" s="41" t="s">
        <v>99</v>
      </c>
      <c r="O63" s="41" t="s">
        <v>87</v>
      </c>
    </row>
    <row r="64" spans="5:15" x14ac:dyDescent="0.2">
      <c r="N64" s="41" t="s">
        <v>183</v>
      </c>
      <c r="O64" s="41" t="s">
        <v>99</v>
      </c>
    </row>
    <row r="65" spans="14:15" x14ac:dyDescent="0.2">
      <c r="N65" s="41" t="s">
        <v>104</v>
      </c>
      <c r="O65" s="41" t="s">
        <v>165</v>
      </c>
    </row>
    <row r="66" spans="14:15" x14ac:dyDescent="0.2">
      <c r="N66" s="41" t="s">
        <v>324</v>
      </c>
      <c r="O66" s="41" t="s">
        <v>109</v>
      </c>
    </row>
    <row r="67" spans="14:15" x14ac:dyDescent="0.2">
      <c r="N67" s="41" t="s">
        <v>144</v>
      </c>
      <c r="O67" s="41" t="s">
        <v>119</v>
      </c>
    </row>
    <row r="68" spans="14:15" x14ac:dyDescent="0.2">
      <c r="N68" s="41" t="s">
        <v>84</v>
      </c>
      <c r="O68" s="41" t="s">
        <v>173</v>
      </c>
    </row>
    <row r="69" spans="14:15" x14ac:dyDescent="0.2">
      <c r="N69" s="41" t="s">
        <v>125</v>
      </c>
      <c r="O69" s="41" t="s">
        <v>128</v>
      </c>
    </row>
    <row r="70" spans="14:15" x14ac:dyDescent="0.2">
      <c r="N70" s="41" t="s">
        <v>128</v>
      </c>
      <c r="O70" s="41" t="s">
        <v>136</v>
      </c>
    </row>
    <row r="71" spans="14:15" x14ac:dyDescent="0.2">
      <c r="N71" s="41" t="s">
        <v>135</v>
      </c>
      <c r="O71" s="41" t="s">
        <v>145</v>
      </c>
    </row>
    <row r="72" spans="14:15" x14ac:dyDescent="0.2">
      <c r="N72" s="41" t="s">
        <v>325</v>
      </c>
      <c r="O72" s="41" t="s">
        <v>154</v>
      </c>
    </row>
    <row r="73" spans="14:15" x14ac:dyDescent="0.2">
      <c r="N73" s="41" t="s">
        <v>109</v>
      </c>
      <c r="O73" s="41" t="s">
        <v>162</v>
      </c>
    </row>
    <row r="74" spans="14:15" x14ac:dyDescent="0.2">
      <c r="N74" s="41" t="s">
        <v>326</v>
      </c>
      <c r="O74" s="41" t="s">
        <v>169</v>
      </c>
    </row>
    <row r="75" spans="14:15" x14ac:dyDescent="0.2">
      <c r="N75" s="41" t="s">
        <v>176</v>
      </c>
      <c r="O75" s="41" t="s">
        <v>176</v>
      </c>
    </row>
    <row r="76" spans="14:15" x14ac:dyDescent="0.2">
      <c r="N76" s="41" t="s">
        <v>151</v>
      </c>
      <c r="O76" s="41" t="s">
        <v>180</v>
      </c>
    </row>
    <row r="77" spans="14:15" x14ac:dyDescent="0.2">
      <c r="N77" s="41" t="s">
        <v>107</v>
      </c>
      <c r="O77" s="41" t="s">
        <v>183</v>
      </c>
    </row>
    <row r="78" spans="14:15" x14ac:dyDescent="0.2">
      <c r="N78" s="41" t="s">
        <v>98</v>
      </c>
      <c r="O78" s="41" t="s">
        <v>185</v>
      </c>
    </row>
    <row r="79" spans="14:15" x14ac:dyDescent="0.2">
      <c r="N79" s="41" t="s">
        <v>327</v>
      </c>
      <c r="O79" s="41" t="s">
        <v>187</v>
      </c>
    </row>
    <row r="80" spans="14:15" x14ac:dyDescent="0.2">
      <c r="N80" s="41" t="s">
        <v>152</v>
      </c>
      <c r="O80" s="41" t="s">
        <v>188</v>
      </c>
    </row>
    <row r="81" spans="14:15" x14ac:dyDescent="0.2">
      <c r="N81" s="41" t="s">
        <v>179</v>
      </c>
      <c r="O81" s="41" t="s">
        <v>189</v>
      </c>
    </row>
    <row r="82" spans="14:15" x14ac:dyDescent="0.2">
      <c r="N82" s="41" t="s">
        <v>328</v>
      </c>
      <c r="O82" s="41" t="s">
        <v>57</v>
      </c>
    </row>
    <row r="83" spans="14:15" x14ac:dyDescent="0.2">
      <c r="N83" s="41" t="s">
        <v>329</v>
      </c>
      <c r="O83" s="41" t="s">
        <v>84</v>
      </c>
    </row>
    <row r="84" spans="14:15" x14ac:dyDescent="0.2">
      <c r="N84" s="41" t="s">
        <v>330</v>
      </c>
      <c r="O84" s="41" t="s">
        <v>96</v>
      </c>
    </row>
    <row r="85" spans="14:15" x14ac:dyDescent="0.2">
      <c r="N85" s="41" t="s">
        <v>331</v>
      </c>
      <c r="O85" s="41" t="s">
        <v>106</v>
      </c>
    </row>
    <row r="86" spans="14:15" x14ac:dyDescent="0.2">
      <c r="O86" s="41" t="s">
        <v>116</v>
      </c>
    </row>
    <row r="87" spans="14:15" x14ac:dyDescent="0.2">
      <c r="O87" s="41" t="s">
        <v>125</v>
      </c>
    </row>
    <row r="88" spans="14:15" x14ac:dyDescent="0.2">
      <c r="O88" s="41" t="s">
        <v>133</v>
      </c>
    </row>
    <row r="89" spans="14:15" x14ac:dyDescent="0.2">
      <c r="O89" s="41" t="s">
        <v>142</v>
      </c>
    </row>
    <row r="90" spans="14:15" x14ac:dyDescent="0.2">
      <c r="O90" s="41" t="s">
        <v>151</v>
      </c>
    </row>
    <row r="91" spans="14:15" x14ac:dyDescent="0.2">
      <c r="O91" s="41" t="s">
        <v>159</v>
      </c>
    </row>
    <row r="92" spans="14:15" x14ac:dyDescent="0.2">
      <c r="O92" s="41" t="s">
        <v>166</v>
      </c>
    </row>
    <row r="93" spans="14:15" x14ac:dyDescent="0.2">
      <c r="O93" s="41" t="s">
        <v>174</v>
      </c>
    </row>
    <row r="94" spans="14:15" x14ac:dyDescent="0.2">
      <c r="O94" s="41" t="s">
        <v>85</v>
      </c>
    </row>
    <row r="95" spans="14:15" x14ac:dyDescent="0.2">
      <c r="O95" s="41" t="s">
        <v>97</v>
      </c>
    </row>
    <row r="96" spans="14:15" x14ac:dyDescent="0.2">
      <c r="O96" s="41" t="s">
        <v>107</v>
      </c>
    </row>
    <row r="97" spans="12:15" x14ac:dyDescent="0.2">
      <c r="L97" s="45"/>
      <c r="O97" s="41" t="s">
        <v>117</v>
      </c>
    </row>
    <row r="98" spans="12:15" x14ac:dyDescent="0.2">
      <c r="O98" s="41" t="s">
        <v>126</v>
      </c>
    </row>
    <row r="99" spans="12:15" x14ac:dyDescent="0.2">
      <c r="O99" s="41" t="s">
        <v>134</v>
      </c>
    </row>
    <row r="100" spans="12:15" x14ac:dyDescent="0.2">
      <c r="O100" s="41" t="s">
        <v>143</v>
      </c>
    </row>
    <row r="101" spans="12:15" x14ac:dyDescent="0.2">
      <c r="O101" s="41" t="s">
        <v>152</v>
      </c>
    </row>
    <row r="102" spans="12:15" x14ac:dyDescent="0.2">
      <c r="O102" s="41" t="s">
        <v>160</v>
      </c>
    </row>
    <row r="103" spans="12:15" x14ac:dyDescent="0.2">
      <c r="O103" s="41" t="s">
        <v>167</v>
      </c>
    </row>
    <row r="104" spans="12:15" x14ac:dyDescent="0.2">
      <c r="O104" s="41" t="s">
        <v>80</v>
      </c>
    </row>
    <row r="105" spans="12:15" x14ac:dyDescent="0.2">
      <c r="O105" s="41" t="s">
        <v>175</v>
      </c>
    </row>
    <row r="106" spans="12:15" x14ac:dyDescent="0.2">
      <c r="O106" s="41" t="s">
        <v>179</v>
      </c>
    </row>
    <row r="107" spans="12:15" x14ac:dyDescent="0.2">
      <c r="O107" s="41" t="s">
        <v>82</v>
      </c>
    </row>
    <row r="108" spans="12:15" x14ac:dyDescent="0.2">
      <c r="O108" s="41" t="s">
        <v>94</v>
      </c>
    </row>
    <row r="109" spans="12:15" x14ac:dyDescent="0.2">
      <c r="O109" s="41" t="s">
        <v>104</v>
      </c>
    </row>
    <row r="110" spans="12:15" x14ac:dyDescent="0.2">
      <c r="O110" s="41" t="s">
        <v>114</v>
      </c>
    </row>
    <row r="111" spans="12:15" x14ac:dyDescent="0.2">
      <c r="O111" s="41" t="s">
        <v>92</v>
      </c>
    </row>
    <row r="112" spans="12:15" x14ac:dyDescent="0.2">
      <c r="O112" s="41" t="s">
        <v>102</v>
      </c>
    </row>
    <row r="113" spans="15:15" x14ac:dyDescent="0.2">
      <c r="O113" s="41" t="s">
        <v>112</v>
      </c>
    </row>
    <row r="114" spans="15:15" x14ac:dyDescent="0.2">
      <c r="O114" s="41" t="s">
        <v>121</v>
      </c>
    </row>
    <row r="115" spans="15:15" x14ac:dyDescent="0.2">
      <c r="O115" s="41" t="s">
        <v>129</v>
      </c>
    </row>
    <row r="116" spans="15:15" x14ac:dyDescent="0.2">
      <c r="O116" s="41" t="s">
        <v>138</v>
      </c>
    </row>
    <row r="117" spans="15:15" x14ac:dyDescent="0.2">
      <c r="O117" s="41" t="s">
        <v>147</v>
      </c>
    </row>
    <row r="118" spans="15:15" x14ac:dyDescent="0.2">
      <c r="O118" s="41" t="s">
        <v>156</v>
      </c>
    </row>
    <row r="119" spans="15:15" x14ac:dyDescent="0.2">
      <c r="O119" s="41" t="s">
        <v>163</v>
      </c>
    </row>
    <row r="120" spans="15:15" x14ac:dyDescent="0.2">
      <c r="O120" s="41" t="s">
        <v>100</v>
      </c>
    </row>
    <row r="121" spans="15:15" x14ac:dyDescent="0.2">
      <c r="O121" s="41" t="s">
        <v>123</v>
      </c>
    </row>
    <row r="122" spans="15:15" x14ac:dyDescent="0.2">
      <c r="O122" s="41" t="s">
        <v>131</v>
      </c>
    </row>
    <row r="123" spans="15:15" x14ac:dyDescent="0.2">
      <c r="O123" s="41" t="s">
        <v>171</v>
      </c>
    </row>
    <row r="124" spans="15:15" x14ac:dyDescent="0.2">
      <c r="O124" s="41" t="s">
        <v>86</v>
      </c>
    </row>
    <row r="125" spans="15:15" x14ac:dyDescent="0.2">
      <c r="O125" s="41" t="s">
        <v>140</v>
      </c>
    </row>
    <row r="126" spans="15:15" x14ac:dyDescent="0.2">
      <c r="O126" s="41" t="s">
        <v>98</v>
      </c>
    </row>
    <row r="127" spans="15:15" x14ac:dyDescent="0.2">
      <c r="O127" s="41" t="s">
        <v>149</v>
      </c>
    </row>
    <row r="128" spans="15:15" x14ac:dyDescent="0.2">
      <c r="O128" s="41" t="s">
        <v>108</v>
      </c>
    </row>
    <row r="129" spans="15:15" x14ac:dyDescent="0.2">
      <c r="O129" s="41" t="s">
        <v>118</v>
      </c>
    </row>
    <row r="130" spans="15:15" x14ac:dyDescent="0.2">
      <c r="O130" s="41" t="s">
        <v>127</v>
      </c>
    </row>
    <row r="131" spans="15:15" x14ac:dyDescent="0.2">
      <c r="O131" s="41" t="s">
        <v>135</v>
      </c>
    </row>
    <row r="132" spans="15:15" x14ac:dyDescent="0.2">
      <c r="O132" s="41" t="s">
        <v>144</v>
      </c>
    </row>
    <row r="133" spans="15:15" x14ac:dyDescent="0.2">
      <c r="O133" s="41" t="s">
        <v>153</v>
      </c>
    </row>
    <row r="134" spans="15:15" x14ac:dyDescent="0.2">
      <c r="O134" s="41" t="s">
        <v>161</v>
      </c>
    </row>
    <row r="135" spans="15:15" x14ac:dyDescent="0.2">
      <c r="O135" s="41" t="s">
        <v>110</v>
      </c>
    </row>
    <row r="136" spans="15:15" x14ac:dyDescent="0.2">
      <c r="O136" s="41" t="s">
        <v>168</v>
      </c>
    </row>
  </sheetData>
  <sheetProtection sheet="1" selectLockedCells="1" selectUnlockedCells="1"/>
  <dataConsolid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B38F-E178-4DDC-9106-87FF2EAD9745}">
  <sheetPr codeName="Sheet3"/>
  <dimension ref="B2:M116"/>
  <sheetViews>
    <sheetView zoomScaleNormal="100" workbookViewId="0">
      <selection activeCell="I7" sqref="I7:I116"/>
    </sheetView>
  </sheetViews>
  <sheetFormatPr defaultColWidth="9.140625" defaultRowHeight="12" x14ac:dyDescent="0.2"/>
  <cols>
    <col min="1" max="1" width="9.140625" style="41"/>
    <col min="2" max="2" width="23.42578125" style="41" bestFit="1" customWidth="1"/>
    <col min="3" max="3" width="11.5703125" style="41" bestFit="1" customWidth="1"/>
    <col min="4" max="4" width="17.85546875" style="41" bestFit="1" customWidth="1"/>
    <col min="5" max="5" width="9.140625" style="41"/>
    <col min="6" max="6" width="22.42578125" style="41" bestFit="1" customWidth="1"/>
    <col min="7" max="7" width="12.85546875" style="41" bestFit="1" customWidth="1"/>
    <col min="8" max="8" width="18.42578125" style="41" bestFit="1" customWidth="1"/>
    <col min="9" max="16384" width="9.140625" style="41"/>
  </cols>
  <sheetData>
    <row r="2" spans="2:11" x14ac:dyDescent="0.2">
      <c r="B2" s="40" t="s">
        <v>25</v>
      </c>
      <c r="C2" s="40" t="s">
        <v>190</v>
      </c>
      <c r="D2" s="40" t="s">
        <v>191</v>
      </c>
      <c r="F2" s="40" t="s">
        <v>192</v>
      </c>
      <c r="G2" s="40" t="s">
        <v>193</v>
      </c>
      <c r="H2" s="40" t="s">
        <v>191</v>
      </c>
    </row>
    <row r="3" spans="2:11" x14ac:dyDescent="0.2">
      <c r="B3" s="41" t="s">
        <v>48</v>
      </c>
      <c r="C3" s="41">
        <v>2220</v>
      </c>
      <c r="D3" s="41" t="s">
        <v>342</v>
      </c>
      <c r="F3" s="41" t="s">
        <v>319</v>
      </c>
      <c r="G3" s="42">
        <v>2000</v>
      </c>
    </row>
    <row r="4" spans="2:11" x14ac:dyDescent="0.2">
      <c r="B4" s="41" t="s">
        <v>335</v>
      </c>
      <c r="C4" s="41">
        <v>2221</v>
      </c>
      <c r="D4" s="41" t="s">
        <v>198</v>
      </c>
      <c r="F4" s="41" t="s">
        <v>318</v>
      </c>
      <c r="G4" s="42">
        <v>2000</v>
      </c>
    </row>
    <row r="5" spans="2:11" x14ac:dyDescent="0.2">
      <c r="B5" s="41" t="s">
        <v>59</v>
      </c>
      <c r="C5" s="41">
        <v>2222</v>
      </c>
      <c r="D5" s="41" t="s">
        <v>194</v>
      </c>
      <c r="F5" s="41" t="s">
        <v>334</v>
      </c>
      <c r="G5" s="42">
        <v>2000</v>
      </c>
    </row>
    <row r="6" spans="2:11" x14ac:dyDescent="0.2">
      <c r="B6" s="41" t="s">
        <v>67</v>
      </c>
      <c r="C6" s="41">
        <v>2223</v>
      </c>
      <c r="D6" s="41" t="s">
        <v>342</v>
      </c>
      <c r="F6" s="41" t="s">
        <v>304</v>
      </c>
      <c r="G6" s="42">
        <v>2000</v>
      </c>
    </row>
    <row r="7" spans="2:11" x14ac:dyDescent="0.2">
      <c r="B7" s="41" t="s">
        <v>336</v>
      </c>
      <c r="C7" s="41">
        <v>2224</v>
      </c>
      <c r="D7" s="41" t="s">
        <v>197</v>
      </c>
      <c r="F7" s="41" t="s">
        <v>81</v>
      </c>
      <c r="G7" s="42" t="s">
        <v>195</v>
      </c>
      <c r="H7" s="41" t="s">
        <v>343</v>
      </c>
    </row>
    <row r="8" spans="2:11" x14ac:dyDescent="0.2">
      <c r="B8" s="41" t="s">
        <v>41</v>
      </c>
      <c r="C8" s="41">
        <v>2225</v>
      </c>
      <c r="D8" s="41" t="s">
        <v>194</v>
      </c>
      <c r="F8" s="41" t="s">
        <v>88</v>
      </c>
      <c r="G8" s="42" t="s">
        <v>196</v>
      </c>
      <c r="H8" s="41" t="s">
        <v>197</v>
      </c>
    </row>
    <row r="9" spans="2:11" x14ac:dyDescent="0.2">
      <c r="B9" s="41" t="s">
        <v>337</v>
      </c>
      <c r="C9" s="41">
        <v>2226</v>
      </c>
      <c r="D9" s="41" t="s">
        <v>198</v>
      </c>
      <c r="F9" s="41" t="s">
        <v>93</v>
      </c>
      <c r="G9" s="42" t="s">
        <v>199</v>
      </c>
      <c r="H9" s="41" t="s">
        <v>343</v>
      </c>
    </row>
    <row r="10" spans="2:11" x14ac:dyDescent="0.2">
      <c r="B10" s="41" t="s">
        <v>61</v>
      </c>
      <c r="C10" s="41">
        <v>2227</v>
      </c>
      <c r="D10" s="41" t="s">
        <v>343</v>
      </c>
      <c r="F10" s="41" t="s">
        <v>103</v>
      </c>
      <c r="G10" s="42" t="s">
        <v>200</v>
      </c>
      <c r="H10" s="41" t="s">
        <v>343</v>
      </c>
    </row>
    <row r="11" spans="2:11" x14ac:dyDescent="0.2">
      <c r="B11" s="41" t="s">
        <v>63</v>
      </c>
      <c r="C11" s="41">
        <v>2228</v>
      </c>
      <c r="D11" s="41" t="s">
        <v>343</v>
      </c>
      <c r="F11" s="41" t="s">
        <v>113</v>
      </c>
      <c r="G11" s="42" t="s">
        <v>201</v>
      </c>
      <c r="H11" s="41" t="s">
        <v>343</v>
      </c>
    </row>
    <row r="12" spans="2:11" x14ac:dyDescent="0.2">
      <c r="B12" s="43" t="s">
        <v>319</v>
      </c>
      <c r="C12" s="43">
        <v>2153</v>
      </c>
      <c r="D12" s="43" t="s">
        <v>198</v>
      </c>
      <c r="F12" s="41" t="s">
        <v>122</v>
      </c>
      <c r="G12" s="42" t="s">
        <v>202</v>
      </c>
      <c r="H12" s="41" t="s">
        <v>343</v>
      </c>
    </row>
    <row r="13" spans="2:11" x14ac:dyDescent="0.2">
      <c r="B13" s="43" t="s">
        <v>318</v>
      </c>
      <c r="C13" s="43">
        <v>2680</v>
      </c>
      <c r="D13" s="43" t="s">
        <v>300</v>
      </c>
      <c r="F13" s="41" t="s">
        <v>130</v>
      </c>
      <c r="G13" s="42" t="s">
        <v>203</v>
      </c>
      <c r="H13" s="41" t="s">
        <v>343</v>
      </c>
    </row>
    <row r="14" spans="2:11" x14ac:dyDescent="0.2">
      <c r="B14" s="43" t="s">
        <v>334</v>
      </c>
      <c r="C14" s="43">
        <v>2635</v>
      </c>
      <c r="D14" s="43" t="s">
        <v>197</v>
      </c>
      <c r="F14" s="41" t="s">
        <v>139</v>
      </c>
      <c r="G14" s="42" t="s">
        <v>204</v>
      </c>
      <c r="H14" s="41" t="s">
        <v>343</v>
      </c>
    </row>
    <row r="15" spans="2:11" x14ac:dyDescent="0.2">
      <c r="B15" s="43" t="s">
        <v>304</v>
      </c>
      <c r="C15" s="44">
        <v>2144</v>
      </c>
      <c r="D15" s="43" t="s">
        <v>225</v>
      </c>
      <c r="F15" s="41" t="s">
        <v>148</v>
      </c>
      <c r="G15" s="42" t="s">
        <v>205</v>
      </c>
      <c r="H15" s="41" t="s">
        <v>343</v>
      </c>
    </row>
    <row r="16" spans="2:11" x14ac:dyDescent="0.2">
      <c r="B16" s="43" t="s">
        <v>302</v>
      </c>
      <c r="C16" s="43">
        <v>2140</v>
      </c>
      <c r="D16" s="43" t="s">
        <v>225</v>
      </c>
      <c r="F16" s="41" t="s">
        <v>157</v>
      </c>
      <c r="G16" s="42" t="s">
        <v>206</v>
      </c>
      <c r="H16" s="41" t="s">
        <v>343</v>
      </c>
      <c r="K16" s="45"/>
    </row>
    <row r="17" spans="2:8" x14ac:dyDescent="0.2">
      <c r="B17" s="43" t="s">
        <v>307</v>
      </c>
      <c r="C17" s="43">
        <v>2130</v>
      </c>
      <c r="D17" s="43" t="s">
        <v>198</v>
      </c>
      <c r="F17" s="41" t="s">
        <v>164</v>
      </c>
      <c r="G17" s="42" t="s">
        <v>207</v>
      </c>
      <c r="H17" s="41" t="s">
        <v>343</v>
      </c>
    </row>
    <row r="18" spans="2:8" x14ac:dyDescent="0.2">
      <c r="B18" s="41" t="s">
        <v>42</v>
      </c>
      <c r="C18" s="41">
        <v>2230</v>
      </c>
      <c r="D18" s="41" t="s">
        <v>342</v>
      </c>
      <c r="F18" s="41" t="s">
        <v>172</v>
      </c>
      <c r="G18" s="42" t="s">
        <v>208</v>
      </c>
      <c r="H18" s="41" t="s">
        <v>343</v>
      </c>
    </row>
    <row r="19" spans="2:8" x14ac:dyDescent="0.2">
      <c r="B19" s="41" t="s">
        <v>49</v>
      </c>
      <c r="C19" s="41">
        <v>2231</v>
      </c>
      <c r="D19" s="41" t="s">
        <v>198</v>
      </c>
      <c r="F19" s="41" t="s">
        <v>178</v>
      </c>
      <c r="G19" s="42" t="s">
        <v>209</v>
      </c>
      <c r="H19" s="41" t="s">
        <v>343</v>
      </c>
    </row>
    <row r="20" spans="2:8" x14ac:dyDescent="0.2">
      <c r="B20" s="41" t="s">
        <v>52</v>
      </c>
      <c r="C20" s="41">
        <v>2232</v>
      </c>
      <c r="D20" s="41" t="s">
        <v>194</v>
      </c>
      <c r="F20" s="41" t="s">
        <v>182</v>
      </c>
      <c r="G20" s="42" t="s">
        <v>210</v>
      </c>
      <c r="H20" s="41" t="s">
        <v>343</v>
      </c>
    </row>
    <row r="21" spans="2:8" x14ac:dyDescent="0.2">
      <c r="B21" s="41" t="s">
        <v>55</v>
      </c>
      <c r="C21" s="41">
        <v>2233</v>
      </c>
      <c r="D21" s="41" t="s">
        <v>343</v>
      </c>
      <c r="F21" s="41" t="s">
        <v>184</v>
      </c>
      <c r="G21" s="42" t="s">
        <v>211</v>
      </c>
      <c r="H21" s="41" t="s">
        <v>343</v>
      </c>
    </row>
    <row r="22" spans="2:8" x14ac:dyDescent="0.2">
      <c r="B22" s="41" t="s">
        <v>58</v>
      </c>
      <c r="C22" s="41">
        <v>2234</v>
      </c>
      <c r="D22" s="41" t="s">
        <v>343</v>
      </c>
      <c r="F22" s="41" t="s">
        <v>186</v>
      </c>
      <c r="G22" s="42" t="s">
        <v>212</v>
      </c>
      <c r="H22" s="41" t="s">
        <v>343</v>
      </c>
    </row>
    <row r="23" spans="2:8" x14ac:dyDescent="0.2">
      <c r="B23" s="41" t="s">
        <v>60</v>
      </c>
      <c r="C23" s="41">
        <v>2235</v>
      </c>
      <c r="D23" s="41" t="s">
        <v>198</v>
      </c>
      <c r="F23" s="41" t="s">
        <v>83</v>
      </c>
      <c r="G23" s="42" t="s">
        <v>213</v>
      </c>
      <c r="H23" s="41" t="s">
        <v>198</v>
      </c>
    </row>
    <row r="24" spans="2:8" x14ac:dyDescent="0.2">
      <c r="B24" s="41" t="s">
        <v>62</v>
      </c>
      <c r="C24" s="41">
        <v>2236</v>
      </c>
      <c r="D24" s="41" t="s">
        <v>343</v>
      </c>
      <c r="F24" s="41" t="s">
        <v>95</v>
      </c>
      <c r="G24" s="42" t="s">
        <v>214</v>
      </c>
      <c r="H24" s="41" t="s">
        <v>198</v>
      </c>
    </row>
    <row r="25" spans="2:8" x14ac:dyDescent="0.2">
      <c r="B25" s="41" t="s">
        <v>64</v>
      </c>
      <c r="C25" s="41">
        <v>2237</v>
      </c>
      <c r="D25" s="41" t="s">
        <v>194</v>
      </c>
      <c r="F25" s="41" t="s">
        <v>105</v>
      </c>
      <c r="G25" s="42" t="s">
        <v>215</v>
      </c>
      <c r="H25" s="41" t="s">
        <v>198</v>
      </c>
    </row>
    <row r="26" spans="2:8" x14ac:dyDescent="0.2">
      <c r="B26" s="41" t="s">
        <v>43</v>
      </c>
      <c r="C26" s="41">
        <v>2240</v>
      </c>
      <c r="D26" s="41" t="s">
        <v>194</v>
      </c>
      <c r="F26" s="41" t="s">
        <v>115</v>
      </c>
      <c r="G26" s="42" t="s">
        <v>216</v>
      </c>
      <c r="H26" s="41" t="s">
        <v>198</v>
      </c>
    </row>
    <row r="27" spans="2:8" x14ac:dyDescent="0.2">
      <c r="B27" s="41" t="s">
        <v>44</v>
      </c>
      <c r="C27" s="41">
        <v>2280</v>
      </c>
      <c r="D27" s="41" t="s">
        <v>218</v>
      </c>
      <c r="F27" s="41" t="s">
        <v>124</v>
      </c>
      <c r="G27" s="42" t="s">
        <v>217</v>
      </c>
      <c r="H27" s="41" t="s">
        <v>198</v>
      </c>
    </row>
    <row r="28" spans="2:8" x14ac:dyDescent="0.2">
      <c r="B28" s="41" t="s">
        <v>45</v>
      </c>
      <c r="C28" s="41">
        <v>2260</v>
      </c>
      <c r="D28" s="41" t="s">
        <v>198</v>
      </c>
      <c r="F28" s="41" t="s">
        <v>132</v>
      </c>
      <c r="G28" s="42" t="s">
        <v>219</v>
      </c>
      <c r="H28" s="41" t="s">
        <v>198</v>
      </c>
    </row>
    <row r="29" spans="2:8" x14ac:dyDescent="0.2">
      <c r="B29" s="41" t="s">
        <v>46</v>
      </c>
      <c r="C29" s="41">
        <v>2291</v>
      </c>
      <c r="D29" s="41" t="s">
        <v>344</v>
      </c>
      <c r="F29" s="41" t="s">
        <v>141</v>
      </c>
      <c r="G29" s="42" t="s">
        <v>220</v>
      </c>
      <c r="H29" s="41" t="s">
        <v>198</v>
      </c>
    </row>
    <row r="30" spans="2:8" x14ac:dyDescent="0.2">
      <c r="B30" s="41" t="s">
        <v>50</v>
      </c>
      <c r="C30" s="41">
        <v>2292</v>
      </c>
      <c r="D30" s="41" t="s">
        <v>222</v>
      </c>
      <c r="F30" s="41" t="s">
        <v>150</v>
      </c>
      <c r="G30" s="42" t="s">
        <v>221</v>
      </c>
      <c r="H30" s="41" t="s">
        <v>198</v>
      </c>
    </row>
    <row r="31" spans="2:8" x14ac:dyDescent="0.2">
      <c r="B31" s="41" t="s">
        <v>53</v>
      </c>
      <c r="C31" s="41">
        <v>2293</v>
      </c>
      <c r="D31" s="41" t="s">
        <v>338</v>
      </c>
      <c r="F31" s="41" t="s">
        <v>158</v>
      </c>
      <c r="G31" s="42" t="s">
        <v>223</v>
      </c>
      <c r="H31" s="41" t="s">
        <v>198</v>
      </c>
    </row>
    <row r="32" spans="2:8" x14ac:dyDescent="0.2">
      <c r="B32" s="41" t="s">
        <v>56</v>
      </c>
      <c r="C32" s="41">
        <v>2294</v>
      </c>
      <c r="D32" s="41" t="s">
        <v>225</v>
      </c>
      <c r="F32" s="41" t="s">
        <v>87</v>
      </c>
      <c r="G32" s="42" t="s">
        <v>224</v>
      </c>
      <c r="H32" s="41" t="s">
        <v>342</v>
      </c>
    </row>
    <row r="33" spans="2:8" x14ac:dyDescent="0.2">
      <c r="B33" s="41" t="s">
        <v>340</v>
      </c>
      <c r="C33" s="41">
        <v>2295</v>
      </c>
      <c r="D33" s="41" t="s">
        <v>198</v>
      </c>
      <c r="F33" s="41" t="s">
        <v>99</v>
      </c>
      <c r="G33" s="42" t="s">
        <v>226</v>
      </c>
      <c r="H33" s="41" t="s">
        <v>342</v>
      </c>
    </row>
    <row r="34" spans="2:8" x14ac:dyDescent="0.2">
      <c r="F34" s="41" t="s">
        <v>165</v>
      </c>
      <c r="G34" s="42" t="s">
        <v>227</v>
      </c>
      <c r="H34" s="41" t="s">
        <v>198</v>
      </c>
    </row>
    <row r="35" spans="2:8" x14ac:dyDescent="0.2">
      <c r="F35" s="41" t="s">
        <v>109</v>
      </c>
      <c r="G35" s="42" t="s">
        <v>228</v>
      </c>
      <c r="H35" s="41" t="s">
        <v>342</v>
      </c>
    </row>
    <row r="36" spans="2:8" x14ac:dyDescent="0.2">
      <c r="F36" s="41" t="s">
        <v>119</v>
      </c>
      <c r="G36" s="42" t="s">
        <v>229</v>
      </c>
      <c r="H36" s="41" t="s">
        <v>342</v>
      </c>
    </row>
    <row r="37" spans="2:8" x14ac:dyDescent="0.2">
      <c r="F37" s="41" t="s">
        <v>173</v>
      </c>
      <c r="G37" s="42" t="s">
        <v>230</v>
      </c>
      <c r="H37" s="41" t="s">
        <v>198</v>
      </c>
    </row>
    <row r="38" spans="2:8" x14ac:dyDescent="0.2">
      <c r="F38" s="41" t="s">
        <v>128</v>
      </c>
      <c r="G38" s="42" t="s">
        <v>231</v>
      </c>
      <c r="H38" s="41" t="s">
        <v>342</v>
      </c>
    </row>
    <row r="39" spans="2:8" x14ac:dyDescent="0.2">
      <c r="F39" s="41" t="s">
        <v>136</v>
      </c>
      <c r="G39" s="42" t="s">
        <v>232</v>
      </c>
      <c r="H39" s="41" t="s">
        <v>342</v>
      </c>
    </row>
    <row r="40" spans="2:8" x14ac:dyDescent="0.2">
      <c r="F40" s="41" t="s">
        <v>145</v>
      </c>
      <c r="G40" s="42" t="s">
        <v>233</v>
      </c>
      <c r="H40" s="41" t="s">
        <v>342</v>
      </c>
    </row>
    <row r="41" spans="2:8" x14ac:dyDescent="0.2">
      <c r="F41" s="41" t="s">
        <v>154</v>
      </c>
      <c r="G41" s="42" t="s">
        <v>234</v>
      </c>
      <c r="H41" s="41" t="s">
        <v>342</v>
      </c>
    </row>
    <row r="42" spans="2:8" x14ac:dyDescent="0.2">
      <c r="F42" s="41" t="s">
        <v>162</v>
      </c>
      <c r="G42" s="42" t="s">
        <v>235</v>
      </c>
      <c r="H42" s="41" t="s">
        <v>342</v>
      </c>
    </row>
    <row r="43" spans="2:8" x14ac:dyDescent="0.2">
      <c r="F43" s="41" t="s">
        <v>169</v>
      </c>
      <c r="G43" s="42" t="s">
        <v>236</v>
      </c>
      <c r="H43" s="41" t="s">
        <v>342</v>
      </c>
    </row>
    <row r="44" spans="2:8" x14ac:dyDescent="0.2">
      <c r="F44" s="41" t="s">
        <v>176</v>
      </c>
      <c r="G44" s="42" t="s">
        <v>237</v>
      </c>
      <c r="H44" s="41" t="s">
        <v>342</v>
      </c>
    </row>
    <row r="45" spans="2:8" x14ac:dyDescent="0.2">
      <c r="F45" s="41" t="s">
        <v>180</v>
      </c>
      <c r="G45" s="42" t="s">
        <v>238</v>
      </c>
      <c r="H45" s="41" t="s">
        <v>342</v>
      </c>
    </row>
    <row r="46" spans="2:8" x14ac:dyDescent="0.2">
      <c r="F46" s="41" t="s">
        <v>183</v>
      </c>
      <c r="G46" s="42" t="s">
        <v>239</v>
      </c>
      <c r="H46" s="41" t="s">
        <v>342</v>
      </c>
    </row>
    <row r="47" spans="2:8" x14ac:dyDescent="0.2">
      <c r="F47" s="41" t="s">
        <v>185</v>
      </c>
      <c r="G47" s="42" t="s">
        <v>240</v>
      </c>
      <c r="H47" s="41" t="s">
        <v>342</v>
      </c>
    </row>
    <row r="48" spans="2:8" x14ac:dyDescent="0.2">
      <c r="F48" s="41" t="s">
        <v>187</v>
      </c>
      <c r="G48" s="42" t="s">
        <v>241</v>
      </c>
      <c r="H48" s="41" t="s">
        <v>342</v>
      </c>
    </row>
    <row r="49" spans="6:8" x14ac:dyDescent="0.2">
      <c r="F49" s="41" t="s">
        <v>188</v>
      </c>
      <c r="G49" s="42" t="s">
        <v>242</v>
      </c>
      <c r="H49" s="41" t="s">
        <v>342</v>
      </c>
    </row>
    <row r="50" spans="6:8" x14ac:dyDescent="0.2">
      <c r="F50" s="41" t="s">
        <v>189</v>
      </c>
      <c r="G50" s="42" t="s">
        <v>243</v>
      </c>
      <c r="H50" s="41" t="s">
        <v>342</v>
      </c>
    </row>
    <row r="51" spans="6:8" x14ac:dyDescent="0.2">
      <c r="F51" s="41" t="s">
        <v>57</v>
      </c>
      <c r="G51" s="42" t="s">
        <v>244</v>
      </c>
      <c r="H51" s="41" t="s">
        <v>198</v>
      </c>
    </row>
    <row r="52" spans="6:8" x14ac:dyDescent="0.2">
      <c r="F52" s="41" t="s">
        <v>84</v>
      </c>
      <c r="G52" s="42" t="s">
        <v>245</v>
      </c>
      <c r="H52" s="41" t="s">
        <v>194</v>
      </c>
    </row>
    <row r="53" spans="6:8" x14ac:dyDescent="0.2">
      <c r="F53" s="41" t="s">
        <v>96</v>
      </c>
      <c r="G53" s="42" t="s">
        <v>246</v>
      </c>
      <c r="H53" s="41" t="s">
        <v>194</v>
      </c>
    </row>
    <row r="54" spans="6:8" x14ac:dyDescent="0.2">
      <c r="F54" s="41" t="s">
        <v>106</v>
      </c>
      <c r="G54" s="42" t="s">
        <v>247</v>
      </c>
      <c r="H54" s="41" t="s">
        <v>194</v>
      </c>
    </row>
    <row r="55" spans="6:8" x14ac:dyDescent="0.2">
      <c r="F55" s="41" t="s">
        <v>116</v>
      </c>
      <c r="G55" s="42" t="s">
        <v>248</v>
      </c>
      <c r="H55" s="41" t="s">
        <v>194</v>
      </c>
    </row>
    <row r="56" spans="6:8" x14ac:dyDescent="0.2">
      <c r="F56" s="41" t="s">
        <v>125</v>
      </c>
      <c r="G56" s="42" t="s">
        <v>249</v>
      </c>
      <c r="H56" s="41" t="s">
        <v>194</v>
      </c>
    </row>
    <row r="57" spans="6:8" x14ac:dyDescent="0.2">
      <c r="F57" s="41" t="s">
        <v>133</v>
      </c>
      <c r="G57" s="42" t="s">
        <v>250</v>
      </c>
      <c r="H57" s="41" t="s">
        <v>194</v>
      </c>
    </row>
    <row r="58" spans="6:8" x14ac:dyDescent="0.2">
      <c r="F58" s="41" t="s">
        <v>142</v>
      </c>
      <c r="G58" s="42" t="s">
        <v>251</v>
      </c>
      <c r="H58" s="41" t="s">
        <v>197</v>
      </c>
    </row>
    <row r="59" spans="6:8" x14ac:dyDescent="0.2">
      <c r="F59" s="41" t="s">
        <v>151</v>
      </c>
      <c r="G59" s="42" t="s">
        <v>252</v>
      </c>
      <c r="H59" s="41" t="s">
        <v>194</v>
      </c>
    </row>
    <row r="60" spans="6:8" x14ac:dyDescent="0.2">
      <c r="F60" s="41" t="s">
        <v>159</v>
      </c>
      <c r="G60" s="42" t="s">
        <v>253</v>
      </c>
      <c r="H60" s="41" t="s">
        <v>194</v>
      </c>
    </row>
    <row r="61" spans="6:8" x14ac:dyDescent="0.2">
      <c r="F61" s="41" t="s">
        <v>166</v>
      </c>
      <c r="G61" s="42" t="s">
        <v>254</v>
      </c>
      <c r="H61" s="41" t="s">
        <v>194</v>
      </c>
    </row>
    <row r="62" spans="6:8" x14ac:dyDescent="0.2">
      <c r="F62" s="41" t="s">
        <v>174</v>
      </c>
      <c r="G62" s="42" t="s">
        <v>255</v>
      </c>
      <c r="H62" s="41" t="s">
        <v>194</v>
      </c>
    </row>
    <row r="63" spans="6:8" x14ac:dyDescent="0.2">
      <c r="F63" s="41" t="s">
        <v>85</v>
      </c>
      <c r="G63" s="42" t="s">
        <v>256</v>
      </c>
      <c r="H63" s="41" t="s">
        <v>343</v>
      </c>
    </row>
    <row r="64" spans="6:8" x14ac:dyDescent="0.2">
      <c r="F64" s="41" t="s">
        <v>97</v>
      </c>
      <c r="G64" s="42" t="s">
        <v>257</v>
      </c>
      <c r="H64" s="41" t="s">
        <v>343</v>
      </c>
    </row>
    <row r="65" spans="6:8" x14ac:dyDescent="0.2">
      <c r="F65" s="41" t="s">
        <v>107</v>
      </c>
      <c r="G65" s="42" t="s">
        <v>258</v>
      </c>
      <c r="H65" s="41" t="s">
        <v>343</v>
      </c>
    </row>
    <row r="66" spans="6:8" x14ac:dyDescent="0.2">
      <c r="F66" s="41" t="s">
        <v>117</v>
      </c>
      <c r="G66" s="42" t="s">
        <v>259</v>
      </c>
      <c r="H66" s="41" t="s">
        <v>343</v>
      </c>
    </row>
    <row r="67" spans="6:8" x14ac:dyDescent="0.2">
      <c r="F67" s="41" t="s">
        <v>126</v>
      </c>
      <c r="G67" s="42" t="s">
        <v>260</v>
      </c>
      <c r="H67" s="41" t="s">
        <v>343</v>
      </c>
    </row>
    <row r="68" spans="6:8" x14ac:dyDescent="0.2">
      <c r="F68" s="41" t="s">
        <v>134</v>
      </c>
      <c r="G68" s="42" t="s">
        <v>261</v>
      </c>
      <c r="H68" s="41" t="s">
        <v>343</v>
      </c>
    </row>
    <row r="69" spans="6:8" x14ac:dyDescent="0.2">
      <c r="F69" s="41" t="s">
        <v>143</v>
      </c>
      <c r="G69" s="42" t="s">
        <v>262</v>
      </c>
      <c r="H69" s="41" t="s">
        <v>343</v>
      </c>
    </row>
    <row r="70" spans="6:8" x14ac:dyDescent="0.2">
      <c r="F70" s="41" t="s">
        <v>152</v>
      </c>
      <c r="G70" s="42" t="s">
        <v>263</v>
      </c>
      <c r="H70" s="41" t="s">
        <v>343</v>
      </c>
    </row>
    <row r="71" spans="6:8" x14ac:dyDescent="0.2">
      <c r="F71" s="41" t="s">
        <v>160</v>
      </c>
      <c r="G71" s="42" t="s">
        <v>264</v>
      </c>
      <c r="H71" s="41" t="s">
        <v>343</v>
      </c>
    </row>
    <row r="72" spans="6:8" x14ac:dyDescent="0.2">
      <c r="F72" s="41" t="s">
        <v>167</v>
      </c>
      <c r="G72" s="42" t="s">
        <v>265</v>
      </c>
      <c r="H72" s="41" t="s">
        <v>343</v>
      </c>
    </row>
    <row r="73" spans="6:8" x14ac:dyDescent="0.2">
      <c r="F73" s="41" t="s">
        <v>80</v>
      </c>
      <c r="G73" s="42" t="s">
        <v>266</v>
      </c>
      <c r="H73" s="41" t="s">
        <v>194</v>
      </c>
    </row>
    <row r="74" spans="6:8" x14ac:dyDescent="0.2">
      <c r="F74" s="41" t="s">
        <v>175</v>
      </c>
      <c r="G74" s="42" t="s">
        <v>267</v>
      </c>
      <c r="H74" s="41" t="s">
        <v>343</v>
      </c>
    </row>
    <row r="75" spans="6:8" x14ac:dyDescent="0.2">
      <c r="F75" s="41" t="s">
        <v>179</v>
      </c>
      <c r="G75" s="42" t="s">
        <v>268</v>
      </c>
      <c r="H75" s="41" t="s">
        <v>343</v>
      </c>
    </row>
    <row r="76" spans="6:8" x14ac:dyDescent="0.2">
      <c r="F76" s="41" t="s">
        <v>82</v>
      </c>
      <c r="G76" s="42" t="s">
        <v>269</v>
      </c>
      <c r="H76" s="41" t="s">
        <v>198</v>
      </c>
    </row>
    <row r="77" spans="6:8" x14ac:dyDescent="0.2">
      <c r="F77" s="41" t="s">
        <v>94</v>
      </c>
      <c r="G77" s="42" t="s">
        <v>270</v>
      </c>
      <c r="H77" s="41" t="s">
        <v>198</v>
      </c>
    </row>
    <row r="78" spans="6:8" x14ac:dyDescent="0.2">
      <c r="F78" s="41" t="s">
        <v>104</v>
      </c>
      <c r="G78" s="42" t="s">
        <v>271</v>
      </c>
      <c r="H78" s="41" t="s">
        <v>198</v>
      </c>
    </row>
    <row r="79" spans="6:8" x14ac:dyDescent="0.2">
      <c r="F79" s="41" t="s">
        <v>114</v>
      </c>
      <c r="G79" s="42" t="s">
        <v>272</v>
      </c>
      <c r="H79" s="41" t="s">
        <v>198</v>
      </c>
    </row>
    <row r="80" spans="6:8" x14ac:dyDescent="0.2">
      <c r="F80" s="41" t="s">
        <v>92</v>
      </c>
      <c r="G80" s="42" t="s">
        <v>273</v>
      </c>
      <c r="H80" s="41" t="s">
        <v>194</v>
      </c>
    </row>
    <row r="81" spans="6:13" x14ac:dyDescent="0.2">
      <c r="F81" s="41" t="s">
        <v>102</v>
      </c>
      <c r="G81" s="42" t="s">
        <v>274</v>
      </c>
      <c r="H81" s="41" t="s">
        <v>194</v>
      </c>
    </row>
    <row r="82" spans="6:13" x14ac:dyDescent="0.2">
      <c r="F82" s="41" t="s">
        <v>112</v>
      </c>
      <c r="G82" s="42" t="s">
        <v>275</v>
      </c>
      <c r="H82" s="41" t="s">
        <v>194</v>
      </c>
    </row>
    <row r="83" spans="6:13" x14ac:dyDescent="0.2">
      <c r="F83" s="41" t="s">
        <v>121</v>
      </c>
      <c r="G83" s="42" t="s">
        <v>276</v>
      </c>
      <c r="H83" s="41" t="s">
        <v>194</v>
      </c>
    </row>
    <row r="84" spans="6:13" x14ac:dyDescent="0.2">
      <c r="F84" s="41" t="s">
        <v>129</v>
      </c>
      <c r="G84" s="42" t="s">
        <v>277</v>
      </c>
      <c r="H84" s="41" t="s">
        <v>194</v>
      </c>
    </row>
    <row r="85" spans="6:13" x14ac:dyDescent="0.2">
      <c r="F85" s="41" t="s">
        <v>138</v>
      </c>
      <c r="G85" s="42" t="s">
        <v>278</v>
      </c>
      <c r="H85" s="41" t="s">
        <v>194</v>
      </c>
    </row>
    <row r="86" spans="6:13" x14ac:dyDescent="0.2">
      <c r="F86" s="41" t="s">
        <v>147</v>
      </c>
      <c r="G86" s="42" t="s">
        <v>279</v>
      </c>
      <c r="H86" s="41" t="s">
        <v>194</v>
      </c>
    </row>
    <row r="87" spans="6:13" x14ac:dyDescent="0.2">
      <c r="F87" s="41" t="s">
        <v>156</v>
      </c>
      <c r="G87" s="42" t="s">
        <v>280</v>
      </c>
      <c r="H87" s="41" t="s">
        <v>194</v>
      </c>
    </row>
    <row r="88" spans="6:13" x14ac:dyDescent="0.2">
      <c r="F88" s="41" t="s">
        <v>163</v>
      </c>
      <c r="G88" s="42" t="s">
        <v>281</v>
      </c>
      <c r="H88" s="41" t="s">
        <v>194</v>
      </c>
    </row>
    <row r="89" spans="6:13" x14ac:dyDescent="0.2">
      <c r="F89" s="41" t="s">
        <v>100</v>
      </c>
      <c r="G89" s="42" t="s">
        <v>282</v>
      </c>
      <c r="H89" s="41" t="s">
        <v>197</v>
      </c>
    </row>
    <row r="90" spans="6:13" x14ac:dyDescent="0.2">
      <c r="F90" s="41" t="s">
        <v>123</v>
      </c>
      <c r="G90" s="42" t="s">
        <v>283</v>
      </c>
      <c r="H90" s="41" t="s">
        <v>198</v>
      </c>
    </row>
    <row r="91" spans="6:13" x14ac:dyDescent="0.2">
      <c r="F91" s="41" t="s">
        <v>131</v>
      </c>
      <c r="G91" s="42" t="s">
        <v>284</v>
      </c>
      <c r="H91" s="41" t="s">
        <v>198</v>
      </c>
    </row>
    <row r="92" spans="6:13" x14ac:dyDescent="0.2">
      <c r="F92" s="41" t="s">
        <v>171</v>
      </c>
      <c r="G92" s="42" t="s">
        <v>285</v>
      </c>
      <c r="H92" s="41" t="s">
        <v>194</v>
      </c>
    </row>
    <row r="93" spans="6:13" x14ac:dyDescent="0.2">
      <c r="F93" s="41" t="s">
        <v>86</v>
      </c>
      <c r="G93" s="42" t="s">
        <v>286</v>
      </c>
      <c r="H93" s="41" t="s">
        <v>342</v>
      </c>
    </row>
    <row r="94" spans="6:13" x14ac:dyDescent="0.2">
      <c r="F94" s="41" t="s">
        <v>140</v>
      </c>
      <c r="G94" s="42" t="s">
        <v>287</v>
      </c>
      <c r="H94" s="41" t="s">
        <v>198</v>
      </c>
    </row>
    <row r="95" spans="6:13" x14ac:dyDescent="0.2">
      <c r="F95" s="41" t="s">
        <v>98</v>
      </c>
      <c r="G95" s="42" t="s">
        <v>288</v>
      </c>
      <c r="H95" s="41" t="s">
        <v>342</v>
      </c>
    </row>
    <row r="96" spans="6:13" x14ac:dyDescent="0.2">
      <c r="F96" s="41" t="s">
        <v>149</v>
      </c>
      <c r="G96" s="42" t="s">
        <v>289</v>
      </c>
      <c r="H96" s="41" t="s">
        <v>198</v>
      </c>
      <c r="M96" s="45"/>
    </row>
    <row r="97" spans="6:8" x14ac:dyDescent="0.2">
      <c r="F97" s="41" t="s">
        <v>108</v>
      </c>
      <c r="G97" s="42" t="s">
        <v>290</v>
      </c>
      <c r="H97" s="41" t="s">
        <v>342</v>
      </c>
    </row>
    <row r="98" spans="6:8" x14ac:dyDescent="0.2">
      <c r="F98" s="41" t="s">
        <v>118</v>
      </c>
      <c r="G98" s="42" t="s">
        <v>291</v>
      </c>
      <c r="H98" s="41" t="s">
        <v>342</v>
      </c>
    </row>
    <row r="99" spans="6:8" x14ac:dyDescent="0.2">
      <c r="F99" s="41" t="s">
        <v>127</v>
      </c>
      <c r="G99" s="42" t="s">
        <v>292</v>
      </c>
      <c r="H99" s="41" t="s">
        <v>342</v>
      </c>
    </row>
    <row r="100" spans="6:8" x14ac:dyDescent="0.2">
      <c r="F100" s="41" t="s">
        <v>135</v>
      </c>
      <c r="G100" s="42" t="s">
        <v>293</v>
      </c>
      <c r="H100" s="41" t="s">
        <v>342</v>
      </c>
    </row>
    <row r="101" spans="6:8" x14ac:dyDescent="0.2">
      <c r="F101" s="41" t="s">
        <v>144</v>
      </c>
      <c r="G101" s="42" t="s">
        <v>294</v>
      </c>
      <c r="H101" s="41" t="s">
        <v>342</v>
      </c>
    </row>
    <row r="102" spans="6:8" x14ac:dyDescent="0.2">
      <c r="F102" s="41" t="s">
        <v>153</v>
      </c>
      <c r="G102" s="42" t="s">
        <v>295</v>
      </c>
      <c r="H102" s="41" t="s">
        <v>342</v>
      </c>
    </row>
    <row r="103" spans="6:8" x14ac:dyDescent="0.2">
      <c r="F103" s="41" t="s">
        <v>161</v>
      </c>
      <c r="G103" s="42" t="s">
        <v>296</v>
      </c>
      <c r="H103" s="41" t="s">
        <v>342</v>
      </c>
    </row>
    <row r="104" spans="6:8" x14ac:dyDescent="0.2">
      <c r="F104" s="41" t="s">
        <v>110</v>
      </c>
      <c r="G104" s="42" t="s">
        <v>297</v>
      </c>
      <c r="H104" s="41" t="s">
        <v>197</v>
      </c>
    </row>
    <row r="105" spans="6:8" x14ac:dyDescent="0.2">
      <c r="F105" s="41" t="s">
        <v>168</v>
      </c>
      <c r="G105" s="42" t="s">
        <v>298</v>
      </c>
      <c r="H105" s="41" t="s">
        <v>342</v>
      </c>
    </row>
    <row r="106" spans="6:8" x14ac:dyDescent="0.2">
      <c r="F106" s="41" t="s">
        <v>89</v>
      </c>
      <c r="G106" s="42">
        <v>2000</v>
      </c>
      <c r="H106" s="41" t="s">
        <v>299</v>
      </c>
    </row>
    <row r="107" spans="6:8" x14ac:dyDescent="0.2">
      <c r="F107" s="41" t="s">
        <v>90</v>
      </c>
      <c r="G107" s="42">
        <v>9001</v>
      </c>
      <c r="H107" s="41" t="s">
        <v>194</v>
      </c>
    </row>
    <row r="108" spans="6:8" x14ac:dyDescent="0.2">
      <c r="F108" s="41" t="s">
        <v>101</v>
      </c>
      <c r="G108" s="42">
        <v>9002</v>
      </c>
      <c r="H108" s="41" t="s">
        <v>194</v>
      </c>
    </row>
    <row r="109" spans="6:8" x14ac:dyDescent="0.2">
      <c r="F109" s="41" t="s">
        <v>111</v>
      </c>
      <c r="G109" s="42">
        <v>9003</v>
      </c>
      <c r="H109" s="41" t="s">
        <v>194</v>
      </c>
    </row>
    <row r="110" spans="6:8" x14ac:dyDescent="0.2">
      <c r="F110" s="41" t="s">
        <v>120</v>
      </c>
      <c r="G110" s="42">
        <v>9004</v>
      </c>
      <c r="H110" s="41" t="s">
        <v>194</v>
      </c>
    </row>
    <row r="111" spans="6:8" x14ac:dyDescent="0.2">
      <c r="F111" s="41" t="s">
        <v>137</v>
      </c>
      <c r="G111" s="42">
        <v>9006</v>
      </c>
      <c r="H111" s="41" t="s">
        <v>194</v>
      </c>
    </row>
    <row r="112" spans="6:8" x14ac:dyDescent="0.2">
      <c r="F112" s="41" t="s">
        <v>146</v>
      </c>
      <c r="G112" s="42">
        <v>9007</v>
      </c>
      <c r="H112" s="41" t="s">
        <v>194</v>
      </c>
    </row>
    <row r="113" spans="6:8" x14ac:dyDescent="0.2">
      <c r="F113" s="41" t="s">
        <v>155</v>
      </c>
      <c r="G113" s="42">
        <v>9008</v>
      </c>
      <c r="H113" s="41" t="s">
        <v>194</v>
      </c>
    </row>
    <row r="114" spans="6:8" x14ac:dyDescent="0.2">
      <c r="F114" s="41" t="s">
        <v>170</v>
      </c>
      <c r="G114" s="42">
        <v>9010</v>
      </c>
      <c r="H114" s="41" t="s">
        <v>194</v>
      </c>
    </row>
    <row r="115" spans="6:8" x14ac:dyDescent="0.2">
      <c r="F115" s="41" t="s">
        <v>177</v>
      </c>
      <c r="G115" s="42">
        <v>9011</v>
      </c>
      <c r="H115" s="41" t="s">
        <v>194</v>
      </c>
    </row>
    <row r="116" spans="6:8" x14ac:dyDescent="0.2">
      <c r="F116" s="41" t="s">
        <v>181</v>
      </c>
      <c r="G116" s="42">
        <v>9012</v>
      </c>
      <c r="H116" s="41" t="s">
        <v>194</v>
      </c>
    </row>
  </sheetData>
  <sheetProtection sheet="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9DAC-E202-4CA1-BE39-1BFFFAC25394}">
  <sheetPr codeName="Sheet4"/>
  <dimension ref="A1:B2"/>
  <sheetViews>
    <sheetView workbookViewId="0">
      <selection activeCell="A2" sqref="A2"/>
    </sheetView>
  </sheetViews>
  <sheetFormatPr defaultRowHeight="15" x14ac:dyDescent="0.25"/>
  <sheetData>
    <row r="1" spans="1:2" x14ac:dyDescent="0.25">
      <c r="A1" t="s">
        <v>315</v>
      </c>
    </row>
    <row r="2" spans="1:2" x14ac:dyDescent="0.25">
      <c r="A2" t="s">
        <v>332</v>
      </c>
      <c r="B2">
        <v>2.23</v>
      </c>
    </row>
  </sheetData>
  <sheetProtection algorithmName="SHA-512" hashValue="FrblOQu/qRCLVpyTc7M3hdCFIHdENnWRjOG5lJQYDnTFnUdUJAcUVRySqLKcPhg8yjInJ0kAV64iCIFL1KiXbg==" saltValue="i9PBCNxiVwrFv2LAez7l1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88eaab-c319-4797-aead-e4cf49405def" xsi:nil="true"/>
    <lcf76f155ced4ddcb4097134ff3c332f xmlns="efdfc123-7cc1-4b6b-8a44-95eeaaf0e1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B4CD65256B8324B84C346F57D5E5678" ma:contentTypeVersion="13" ma:contentTypeDescription="Opret et nyt dokument." ma:contentTypeScope="" ma:versionID="f9075f5e3a848cd4008828389e9e587d">
  <xsd:schema xmlns:xsd="http://www.w3.org/2001/XMLSchema" xmlns:xs="http://www.w3.org/2001/XMLSchema" xmlns:p="http://schemas.microsoft.com/office/2006/metadata/properties" xmlns:ns2="efdfc123-7cc1-4b6b-8a44-95eeaaf0e1d7" xmlns:ns3="9788eaab-c319-4797-aead-e4cf49405def" targetNamespace="http://schemas.microsoft.com/office/2006/metadata/properties" ma:root="true" ma:fieldsID="1b9c7fea8e1118a237c8cd5c35a6e7b1" ns2:_="" ns3:_="">
    <xsd:import namespace="efdfc123-7cc1-4b6b-8a44-95eeaaf0e1d7"/>
    <xsd:import namespace="9788eaab-c319-4797-aead-e4cf49405d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fc123-7cc1-4b6b-8a44-95eeaaf0e1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b8960ae7-40ae-439f-88ef-fbffa2d14c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88eaab-c319-4797-aead-e4cf49405d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0e097-27ce-450b-a53f-53fbbe2f2884}" ma:internalName="TaxCatchAll" ma:showField="CatchAllData" ma:web="9788eaab-c319-4797-aead-e4cf49405d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EEC6D8-A121-46E5-BE2A-ABC0A93A23D2}">
  <ds:schemaRefs>
    <ds:schemaRef ds:uri="http://schemas.microsoft.com/office/2006/metadata/properties"/>
    <ds:schemaRef ds:uri="http://schemas.microsoft.com/office/infopath/2007/PartnerControls"/>
    <ds:schemaRef ds:uri="9788eaab-c319-4797-aead-e4cf49405def"/>
    <ds:schemaRef ds:uri="efdfc123-7cc1-4b6b-8a44-95eeaaf0e1d7"/>
  </ds:schemaRefs>
</ds:datastoreItem>
</file>

<file path=customXml/itemProps2.xml><?xml version="1.0" encoding="utf-8"?>
<ds:datastoreItem xmlns:ds="http://schemas.openxmlformats.org/officeDocument/2006/customXml" ds:itemID="{5DDB5A84-7F8C-4D69-9576-6B3CD069B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fc123-7cc1-4b6b-8a44-95eeaaf0e1d7"/>
    <ds:schemaRef ds:uri="9788eaab-c319-4797-aead-e4cf49405d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9BB1D8-CA39-46F8-9947-E476921CCE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47</vt:i4>
      </vt:variant>
    </vt:vector>
  </HeadingPairs>
  <TitlesOfParts>
    <vt:vector size="51" baseType="lpstr">
      <vt:lpstr>Refusionsskema</vt:lpstr>
      <vt:lpstr>Lister</vt:lpstr>
      <vt:lpstr>Lopslag</vt:lpstr>
      <vt:lpstr>Satser</vt:lpstr>
      <vt:lpstr>Afdelingsudgifter</vt:lpstr>
      <vt:lpstr>Andet</vt:lpstr>
      <vt:lpstr>Andet_Skriv_i_kommentar_felt</vt:lpstr>
      <vt:lpstr>Blåt_Guld</vt:lpstr>
      <vt:lpstr>Blåt_Guld_</vt:lpstr>
      <vt:lpstr>DN_Projektpulje</vt:lpstr>
      <vt:lpstr>DN_Ung</vt:lpstr>
      <vt:lpstr>FLOR_ungestrategi</vt:lpstr>
      <vt:lpstr>Fyn</vt:lpstr>
      <vt:lpstr>Hovedbestyrelse</vt:lpstr>
      <vt:lpstr>Hovedbestyrelse_</vt:lpstr>
      <vt:lpstr>ISOBRO</vt:lpstr>
      <vt:lpstr>ISOBRO_2024</vt:lpstr>
      <vt:lpstr>ISOBRO_2025</vt:lpstr>
      <vt:lpstr>IT_udvalg</vt:lpstr>
      <vt:lpstr>Mjljøfagligt_Udvalg</vt:lpstr>
      <vt:lpstr>Naturens_Universitet</vt:lpstr>
      <vt:lpstr>Naturens_Universitet_</vt:lpstr>
      <vt:lpstr>Naturfagligt_Udvalg</vt:lpstr>
      <vt:lpstr>Netværk</vt:lpstr>
      <vt:lpstr>Netværk_</vt:lpstr>
      <vt:lpstr>Nordjylland</vt:lpstr>
      <vt:lpstr>Nordsjælland</vt:lpstr>
      <vt:lpstr>Organisationsudvalget</vt:lpstr>
      <vt:lpstr>Planfagligt_Udvalg</vt:lpstr>
      <vt:lpstr>Projektpulje</vt:lpstr>
      <vt:lpstr>Region_Sjælland</vt:lpstr>
      <vt:lpstr>Repræsentantskab</vt:lpstr>
      <vt:lpstr>Repræsentantskab_</vt:lpstr>
      <vt:lpstr>Samrråd_Fyn</vt:lpstr>
      <vt:lpstr>Samråd</vt:lpstr>
      <vt:lpstr>Samråd_Nordjylland</vt:lpstr>
      <vt:lpstr>Samråd_NordsjællandBornholm</vt:lpstr>
      <vt:lpstr>Samråd_Sjælland</vt:lpstr>
      <vt:lpstr>Samråd_Storkøbenhavn</vt:lpstr>
      <vt:lpstr>Samråd_Sydjylland</vt:lpstr>
      <vt:lpstr>Samråd_Vestjylland</vt:lpstr>
      <vt:lpstr>Samråd_Østjylland</vt:lpstr>
      <vt:lpstr>Storkøbenhavn</vt:lpstr>
      <vt:lpstr>Sydjylland</vt:lpstr>
      <vt:lpstr>Type</vt:lpstr>
      <vt:lpstr>Typeomk</vt:lpstr>
      <vt:lpstr>Refusionsskema!Udskriftsområde</vt:lpstr>
      <vt:lpstr>Udvalg</vt:lpstr>
      <vt:lpstr>Vestjylland</vt:lpstr>
      <vt:lpstr>VILD</vt:lpstr>
      <vt:lpstr>Østjylland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Vesterdal Holm</dc:creator>
  <cp:keywords/>
  <dc:description/>
  <cp:lastModifiedBy>Marie Føgh</cp:lastModifiedBy>
  <cp:revision/>
  <cp:lastPrinted>2024-10-09T12:06:11Z</cp:lastPrinted>
  <dcterms:created xsi:type="dcterms:W3CDTF">2023-10-25T07:40:13Z</dcterms:created>
  <dcterms:modified xsi:type="dcterms:W3CDTF">2025-10-06T16:05:12Z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0x0101002B4CD65256B8324B84C346F57D5E5678</vt:lpwstr>
  </property>
</Properties>
</file>